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ef5b581d7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atsnachweis" sheetId="1" r:id="Rb15872a97dd346f5"/>
    <x:sheet xmlns:r="http://schemas.openxmlformats.org/officeDocument/2006/relationships" name="Minijob Check" sheetId="2" r:id="R0fccc67988914584"/>
    <x:sheet xmlns:r="http://schemas.openxmlformats.org/officeDocument/2006/relationships" name="Hinweise" sheetId="3" r:id="Rb0ad4928695d47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yyyy-mm-dd"/>
    <x:numFmt numFmtId="202" formatCode="hh:mm"/>
    <x:numFmt numFmtId="203" formatCode="0"/>
    <x:numFmt numFmtId="204" formatCode="General"/>
  </x:numFmts>
  <x:fonts count="21">
    <x:font>
      <x:sz val="11"/>
      <x:name val="Carlito"/>
    </x:font>
    <x:font>
      <x:sz val="11"/>
      <x:color rgb="FFFFFFFF"/>
      <x:name val="Carlito"/>
    </x:font>
    <x:font>
      <x:b/>
      <x:sz val="18"/>
      <x:color rgb="FFFFFFFF"/>
      <x:name val="Carlito"/>
    </x:font>
    <x:font>
      <x:sz val="10"/>
      <x:color rgb="FFC7D2FE"/>
      <x:name val="Carlito"/>
    </x:font>
    <x:font>
      <x:b/>
      <x:sz val="11"/>
      <x:color rgb="FF0F172A"/>
      <x:name val="Carlito"/>
    </x:font>
    <x:font>
      <x:b/>
      <x:sz val="11"/>
      <x:color rgb="FF10B981"/>
      <x:name val="Carlito"/>
    </x:font>
    <x:font>
      <x:b/>
      <x:sz val="11"/>
      <x:color rgb="FFFFFFFF"/>
      <x:name val="Carlito"/>
    </x:font>
    <x:font>
      <x:sz val="11"/>
      <x:color rgb="FF0F172A"/>
      <x:name val="Carlito"/>
    </x:font>
    <x:font>
      <x:b/>
      <x:sz val="16"/>
      <x:color rgb="FFFFFFFF"/>
      <x:name val="Carlito"/>
    </x:font>
    <x:font>
      <x:b/>
      <x:sz val="18"/>
      <x:color rgb="FFFFFFFF"/>
      <x:name val="Aptos"/>
    </x:font>
    <x:font>
      <x:sz val="11"/>
      <x:color rgb="FFFFFFFF"/>
      <x:name val="Aptos"/>
    </x:font>
    <x:font>
      <x:sz val="10"/>
      <x:color rgb="FFC7D2FE"/>
      <x:name val="Aptos"/>
    </x:font>
    <x:font>
      <x:b/>
      <x:sz val="11"/>
      <x:color rgb="FF0F172A"/>
      <x:name val="Aptos"/>
    </x:font>
    <x:font>
      <x:b/>
      <x:sz val="11"/>
      <x:color rgb="FF10B981"/>
      <x:name val="Aptos"/>
    </x:font>
    <x:font>
      <x:sz val="11"/>
      <x:name val="Aptos"/>
    </x:font>
    <x:font>
      <x:b/>
      <x:sz val="11"/>
      <x:color rgb="FFFFFFFF"/>
      <x:name val="Aptos"/>
    </x:font>
    <x:font>
      <x:sz val="11"/>
      <x:color rgb="FF0F172A"/>
      <x:name val="Aptos"/>
    </x:font>
    <x:font>
      <x:b/>
      <x:sz val="16"/>
      <x:color rgb="FFFFFFFF"/>
      <x:name val="Aptos"/>
    </x:font>
    <x:font>
      <x:b/>
      <x:sz val="11"/>
      <x:color rgb="FF1F2937"/>
      <x:name val="Aptos"/>
    </x:font>
    <x:font>
      <x:sz val="11"/>
      <x:color rgb="FF1F2937"/>
      <x:name val="Aptos"/>
    </x:font>
    <x:font>
      <x:sz val="11"/>
      <x:color rgb="FF334155"/>
      <x:name val="Aptos"/>
    </x:font>
  </x:fonts>
  <x:fills count="11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FFF"/>
      </x:patternFill>
    </x:fill>
    <x:fill>
      <x:patternFill patternType="solid">
        <x:fgColor rgb="FFE0F2FE"/>
      </x:patternFill>
    </x:fill>
    <x:fill>
      <x:patternFill patternType="solid">
        <x:fgColor rgb="FFDCFCE7"/>
      </x:patternFill>
    </x:fill>
    <x:fill>
      <x:patternFill patternType="solid">
        <x:fgColor rgb="FF0EA5E9"/>
      </x:patternFill>
    </x:fill>
    <x:fill>
      <x:patternFill patternType="solid">
        <x:fgColor rgb="FFF8FAFC"/>
      </x:patternFill>
    </x:fill>
    <x:fill>
      <x:patternFill patternType="solid">
        <x:fgColor rgb="FF06B6D4"/>
      </x:patternFill>
    </x:fill>
    <x:fill>
      <x:patternFill patternType="solid">
        <x:fgColor rgb="FFFEF3C7"/>
      </x:patternFill>
    </x:fill>
    <x:fill>
      <x:patternFill patternType="solid">
        <x:fgColor rgb="FFFEF3C7"/>
      </x:patternFill>
    </x:fill>
  </x:fills>
  <x:borders count="4">
    <x:border/>
    <x:border>
      <x:left style="thin">
        <x:color rgb="FFD8E2EF"/>
      </x:left>
      <x:right style="thin">
        <x:color rgb="FFD8E2EF"/>
      </x:right>
      <x:top style="thin">
        <x:color rgb="FFD8E2EF"/>
      </x:top>
      <x:bottom style="thin">
        <x:color rgb="FFD8E2EF"/>
      </x:bottom>
    </x:border>
    <x:border>
      <x:left style="thin">
        <x:color rgb="FFD8E2EF"/>
      </x:left>
      <x:right style="thin">
        <x:color rgb="FFD8E2EF"/>
      </x:right>
      <x:top style="thin">
        <x:color rgb="FFD8E2EF"/>
      </x:top>
      <x:bottom style="thin">
        <x:color rgb="FF0F172A"/>
      </x:bottom>
    </x:border>
    <x:border>
      <x:left style="medium">
        <x:color rgb="FF2563EB"/>
      </x:left>
      <x:right style="medium">
        <x:color rgb="FF2563EB"/>
      </x:right>
      <x:top style="medium">
        <x:color rgb="FF2563EB"/>
      </x:top>
      <x:bottom style="medium">
        <x:color rgb="FF2563EB"/>
      </x:bottom>
    </x:border>
  </x:borders>
  <x:cellStyleXfs count="1">
    <x:xf numFmtId="0" fontId="0" fillId="0" borderId="0"/>
  </x:cellStyleXfs>
  <x:cellXfs count="15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/>
    </x:xf>
    <x:xf numFmtId="0" fontId="3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1" xfId="0" applyNumberFormat="1" applyFont="1" applyFill="1" applyBorder="1"/>
    <x:xf numFmtId="0" fontId="0" fillId="3" borderId="1" xfId="0" applyNumberFormat="1" applyFont="1" applyFill="1" applyBorder="1"/>
    <x:xf numFmtId="0" fontId="1" fillId="4" borderId="1" xfId="0" applyNumberFormat="1" applyFont="1" applyFill="1" applyBorder="1"/>
    <x:xf numFmtId="0" fontId="0" fillId="4" borderId="1" xfId="0" applyNumberFormat="1" applyFont="1" applyFill="1" applyBorder="1"/>
    <x:xf numFmtId="0" fontId="1" fillId="5" borderId="1" xfId="0" applyNumberFormat="1" applyFont="1" applyFill="1" applyBorder="1"/>
    <x:xf numFmtId="0" fontId="4" fillId="4" borderId="1" xfId="0" applyNumberFormat="1" applyFont="1" applyFill="1" applyBorder="1"/>
    <x:xf numFmtId="0" fontId="5" fillId="5" borderId="1" xfId="0" applyNumberFormat="1" applyFont="1" applyFill="1" applyBorder="1"/>
    <x:xf numFmtId="200" fontId="0" fillId="3" borderId="1" xfId="0" applyNumberFormat="1" applyFont="1" applyFill="1" applyBorder="1"/>
    <x:xf numFmtId="200" fontId="1" fillId="3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 vertical="center"/>
    </x:xf>
    <x:xf numFmtId="0" fontId="6" fillId="6" borderId="1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/>
    <x:xf numFmtId="201" fontId="0" fillId="0" borderId="1" xfId="0" applyNumberFormat="1" applyFont="1" applyFill="1" applyBorder="1"/>
    <x:xf numFmtId="202" fontId="0" fillId="0" borderId="1" xfId="0" applyNumberFormat="1" applyFont="1" applyFill="1" applyBorder="1"/>
    <x:xf numFmtId="200" fontId="0" fillId="0" borderId="1" xfId="0" applyNumberFormat="1" applyFont="1" applyFill="1" applyBorder="1"/>
    <x:xf numFmtId="201" fontId="0" fillId="3" borderId="1" xfId="0" applyNumberFormat="1" applyFont="1" applyFill="1" applyBorder="1"/>
    <x:xf numFmtId="202" fontId="0" fillId="3" borderId="1" xfId="0" applyNumberFormat="1" applyFont="1" applyFill="1" applyBorder="1"/>
    <x:xf numFmtId="201" fontId="0" fillId="7" borderId="1" xfId="0" applyNumberFormat="1" applyFont="1" applyFill="1" applyBorder="1"/>
    <x:xf numFmtId="0" fontId="0" fillId="7" borderId="1" xfId="0" applyNumberFormat="1" applyFont="1" applyFill="1" applyBorder="1"/>
    <x:xf numFmtId="201" fontId="7" fillId="7" borderId="1" xfId="0" applyNumberFormat="1" applyFont="1" applyFill="1" applyBorder="1"/>
    <x:xf numFmtId="0" fontId="7" fillId="7" borderId="1" xfId="0" applyNumberFormat="1" applyFont="1" applyFill="1" applyBorder="1"/>
    <x:xf numFmtId="202" fontId="7" fillId="3" borderId="1" xfId="0" applyNumberFormat="1" applyFont="1" applyFill="1" applyBorder="1"/>
    <x:xf numFmtId="200" fontId="7" fillId="3" borderId="1" xfId="0" applyNumberFormat="1" applyFont="1" applyFill="1" applyBorder="1"/>
    <x:xf numFmtId="0" fontId="7" fillId="3" borderId="1" xfId="0" applyNumberFormat="1" applyFont="1" applyFill="1" applyBorder="1"/>
    <x:xf numFmtId="201" fontId="7" fillId="7" borderId="1" xfId="0" applyNumberFormat="1" applyFont="1" applyFill="1" applyBorder="1" applyAlignment="1">
      <x:alignment horizontal="center"/>
    </x:xf>
    <x:xf numFmtId="0" fontId="7" fillId="7" borderId="1" xfId="0" applyNumberFormat="1" applyFont="1" applyFill="1" applyBorder="1" applyAlignment="1">
      <x:alignment horizontal="center"/>
    </x:xf>
    <x:xf numFmtId="202" fontId="7" fillId="3" borderId="1" xfId="0" applyNumberFormat="1" applyFont="1" applyFill="1" applyBorder="1" applyAlignment="1">
      <x:alignment horizontal="center"/>
    </x:xf>
    <x:xf numFmtId="200" fontId="7" fillId="3" borderId="1" xfId="0" applyNumberFormat="1" applyFont="1" applyFill="1" applyBorder="1" applyAlignment="1">
      <x:alignment horizontal="center"/>
    </x:xf>
    <x:xf numFmtId="0" fontId="7" fillId="3" borderId="1" xfId="0" applyNumberFormat="1" applyFont="1" applyFill="1" applyBorder="1" applyAlignment="1">
      <x:alignment horizontal="center"/>
    </x:xf>
    <x:xf numFmtId="201" fontId="7" fillId="7" borderId="1" xfId="0" applyNumberFormat="1" applyFont="1" applyFill="1" applyBorder="1" applyAlignment="1">
      <x:alignment horizontal="center" vertical="center"/>
    </x:xf>
    <x:xf numFmtId="0" fontId="7" fillId="7" borderId="1" xfId="0" applyNumberFormat="1" applyFont="1" applyFill="1" applyBorder="1" applyAlignment="1">
      <x:alignment horizontal="center" vertical="center"/>
    </x:xf>
    <x:xf numFmtId="202" fontId="7" fillId="3" borderId="1" xfId="0" applyNumberFormat="1" applyFont="1" applyFill="1" applyBorder="1" applyAlignment="1">
      <x:alignment horizontal="center" vertical="center"/>
    </x:xf>
    <x:xf numFmtId="200" fontId="7" fillId="3" borderId="1" xfId="0" applyNumberFormat="1" applyFont="1" applyFill="1" applyBorder="1" applyAlignment="1">
      <x:alignment horizontal="center" vertical="center"/>
    </x:xf>
    <x:xf numFmtId="0" fontId="7" fillId="3" borderId="1" xfId="0" applyNumberFormat="1" applyFont="1" applyFill="1" applyBorder="1" applyAlignment="1">
      <x:alignment horizontal="center" vertical="center"/>
    </x:xf>
    <x:xf numFmtId="0" fontId="7" fillId="3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0" fillId="5" borderId="1" xfId="0" applyNumberFormat="1" applyFont="1" applyFill="1" applyBorder="1"/>
    <x:xf numFmtId="0" fontId="0" fillId="0" borderId="2" xfId="0" applyNumberFormat="1" applyFont="1" applyFill="1" applyBorder="1"/>
    <x:xf numFmtId="0" fontId="8" fillId="2" borderId="0" xfId="0" applyNumberFormat="1" applyFont="1" applyFill="1" applyBorder="1"/>
    <x:xf numFmtId="0" fontId="0" fillId="4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horizontal="left"/>
    </x:xf>
    <x:xf numFmtId="0" fontId="0" fillId="4" borderId="1" xfId="0" applyNumberFormat="1" applyFont="1" applyFill="1" applyBorder="1" applyAlignment="1">
      <x:alignment horizontal="left"/>
    </x:xf>
    <x:xf numFmtId="200" fontId="0" fillId="3" borderId="1" xfId="0" applyNumberFormat="1" applyFont="1" applyFill="1" applyBorder="1" applyAlignment="1">
      <x:alignment horizontal="left"/>
    </x:xf>
    <x:xf numFmtId="0" fontId="0" fillId="3" borderId="1" xfId="0" applyNumberFormat="1" applyFont="1" applyFill="1" applyBorder="1" applyAlignment="1">
      <x:alignment horizontal="left"/>
    </x:xf>
    <x:xf numFmtId="0" fontId="5" fillId="5" borderId="1" xfId="0" applyNumberFormat="1" applyFont="1" applyFill="1" applyBorder="1" applyAlignment="1">
      <x:alignment horizontal="left"/>
    </x:xf>
    <x:xf numFmtId="0" fontId="6" fillId="6" borderId="1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 applyAlignment="1">
      <x:alignment horizontal="left" vertical="center"/>
    </x:xf>
    <x:xf numFmtId="200" fontId="0" fillId="3" borderId="1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 applyAlignment="1">
      <x:alignment horizontal="left" vertical="center"/>
    </x:xf>
    <x:xf numFmtId="0" fontId="5" fillId="5" borderId="1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vertical="center"/>
    </x:xf>
    <x:xf numFmtId="0" fontId="10" fillId="2" borderId="0" xfId="0" applyNumberFormat="1" applyFont="1" applyFill="1" applyBorder="1" applyAlignment="1">
      <x:alignment horizontal="left" vertical="center"/>
    </x:xf>
    <x:xf numFmtId="0" fontId="11" fillId="2" borderId="0" xfId="0" applyNumberFormat="1" applyFont="1" applyFill="1" applyBorder="1" applyAlignment="1">
      <x:alignment horizontal="left" vertical="center"/>
    </x:xf>
    <x:xf numFmtId="0" fontId="10" fillId="2" borderId="0" xfId="0" applyNumberFormat="1" applyFont="1" applyFill="1" applyBorder="1"/>
    <x:xf numFmtId="0" fontId="12" fillId="4" borderId="1" xfId="0" applyNumberFormat="1" applyFont="1" applyFill="1" applyBorder="1"/>
    <x:xf numFmtId="0" fontId="10" fillId="3" borderId="1" xfId="0" applyNumberFormat="1" applyFont="1" applyFill="1" applyBorder="1"/>
    <x:xf numFmtId="200" fontId="10" fillId="3" borderId="1" xfId="0" applyNumberFormat="1" applyFont="1" applyFill="1" applyBorder="1"/>
    <x:xf numFmtId="0" fontId="13" fillId="5" borderId="1" xfId="0" applyNumberFormat="1" applyFont="1" applyFill="1" applyBorder="1"/>
    <x:xf numFmtId="0" fontId="14" fillId="3" borderId="1" xfId="0" applyNumberFormat="1" applyFont="1" applyFill="1" applyBorder="1"/>
    <x:xf numFmtId="0" fontId="14" fillId="0" borderId="0" xfId="0" applyNumberFormat="1" applyFont="1" applyFill="1" applyBorder="1"/>
    <x:xf numFmtId="200" fontId="14" fillId="3" borderId="1" xfId="0" applyNumberFormat="1" applyFont="1" applyFill="1" applyBorder="1"/>
    <x:xf numFmtId="0" fontId="15" fillId="6" borderId="1" xfId="0" applyNumberFormat="1" applyFont="1" applyFill="1" applyBorder="1" applyAlignment="1">
      <x:alignment horizontal="center" vertical="center"/>
    </x:xf>
    <x:xf numFmtId="201" fontId="16" fillId="7" borderId="1" xfId="0" applyNumberFormat="1" applyFont="1" applyFill="1" applyBorder="1" applyAlignment="1">
      <x:alignment horizontal="center" vertical="center"/>
    </x:xf>
    <x:xf numFmtId="0" fontId="16" fillId="7" borderId="1" xfId="0" applyNumberFormat="1" applyFont="1" applyFill="1" applyBorder="1" applyAlignment="1">
      <x:alignment horizontal="center" vertical="center"/>
    </x:xf>
    <x:xf numFmtId="202" fontId="16" fillId="3" borderId="1" xfId="0" applyNumberFormat="1" applyFont="1" applyFill="1" applyBorder="1" applyAlignment="1">
      <x:alignment horizontal="center" vertical="center"/>
    </x:xf>
    <x:xf numFmtId="200" fontId="16" fillId="3" borderId="1" xfId="0" applyNumberFormat="1" applyFont="1" applyFill="1" applyBorder="1" applyAlignment="1">
      <x:alignment horizontal="center" vertical="center"/>
    </x:xf>
    <x:xf numFmtId="0" fontId="16" fillId="3" borderId="1" xfId="0" applyNumberFormat="1" applyFont="1" applyFill="1" applyBorder="1" applyAlignment="1">
      <x:alignment horizontal="left" vertical="center"/>
    </x:xf>
    <x:xf numFmtId="0" fontId="16" fillId="3" borderId="1" xfId="0" applyNumberFormat="1" applyFont="1" applyFill="1" applyBorder="1" applyAlignment="1">
      <x:alignment horizontal="center" vertical="center"/>
    </x:xf>
    <x:xf numFmtId="0" fontId="12" fillId="5" borderId="1" xfId="0" applyNumberFormat="1" applyFont="1" applyFill="1" applyBorder="1"/>
    <x:xf numFmtId="0" fontId="14" fillId="5" borderId="1" xfId="0" applyNumberFormat="1" applyFont="1" applyFill="1" applyBorder="1"/>
    <x:xf numFmtId="0" fontId="14" fillId="0" borderId="1" xfId="0" applyNumberFormat="1" applyFont="1" applyFill="1" applyBorder="1"/>
    <x:xf numFmtId="0" fontId="14" fillId="0" borderId="2" xfId="0" applyNumberFormat="1" applyFont="1" applyFill="1" applyBorder="1"/>
    <x:xf numFmtId="0" fontId="17" fillId="2" borderId="0" xfId="0" applyNumberFormat="1" applyFont="1" applyFill="1" applyBorder="1"/>
    <x:xf numFmtId="0" fontId="15" fillId="6" borderId="1" xfId="0" applyNumberFormat="1" applyFont="1" applyFill="1" applyBorder="1" applyAlignment="1">
      <x:alignment horizontal="left" vertical="center"/>
    </x:xf>
    <x:xf numFmtId="0" fontId="14" fillId="4" borderId="1" xfId="0" applyNumberFormat="1" applyFont="1" applyFill="1" applyBorder="1" applyAlignment="1">
      <x:alignment horizontal="left" vertical="center"/>
    </x:xf>
    <x:xf numFmtId="200" fontId="14" fillId="3" borderId="1" xfId="0" applyNumberFormat="1" applyFont="1" applyFill="1" applyBorder="1" applyAlignment="1">
      <x:alignment horizontal="left" vertical="center"/>
    </x:xf>
    <x:xf numFmtId="0" fontId="14" fillId="3" borderId="1" xfId="0" applyNumberFormat="1" applyFont="1" applyFill="1" applyBorder="1" applyAlignment="1">
      <x:alignment horizontal="left" vertical="center" wrapText="1"/>
    </x:xf>
    <x:xf numFmtId="0" fontId="13" fillId="5" borderId="1" xfId="0" applyNumberFormat="1" applyFont="1" applyFill="1" applyBorder="1" applyAlignment="1">
      <x:alignment horizontal="left" vertical="center"/>
    </x:xf>
    <x:xf numFmtId="0" fontId="14" fillId="3" borderId="1" xfId="0" applyNumberFormat="1" applyFont="1" applyFill="1" applyBorder="1" applyAlignment="1">
      <x:alignment horizontal="left" vertical="center"/>
    </x:xf>
    <x:xf numFmtId="0" fontId="15" fillId="8" borderId="1" xfId="0" applyNumberFormat="1" applyFont="1" applyFill="1" applyBorder="1"/>
    <x:xf numFmtId="0" fontId="14" fillId="3" borderId="1" xfId="0" applyNumberFormat="1" applyFont="1" applyFill="1" applyBorder="1" applyAlignment="1">
      <x:alignment wrapText="1"/>
    </x:xf>
    <x:xf numFmtId="0" fontId="15" fillId="6" borderId="1" xfId="0" applyNumberFormat="1" applyFont="1" applyFill="1" applyBorder="1"/>
    <x:xf numFmtId="0" fontId="14" fillId="4" borderId="1" xfId="0" applyNumberFormat="1" applyFont="1" applyFill="1" applyBorder="1"/>
    <x:xf numFmtId="0" fontId="18" fillId="4" borderId="1" xfId="0" applyNumberFormat="1" applyFont="1" applyFill="1" applyBorder="1"/>
    <x:xf numFmtId="0" fontId="19" fillId="3" borderId="1" xfId="0" applyNumberFormat="1" applyFont="1" applyFill="1" applyBorder="1"/>
    <x:xf numFmtId="0" fontId="19" fillId="2" borderId="0" xfId="0" applyNumberFormat="1" applyFont="1" applyFill="1" applyBorder="1"/>
    <x:xf numFmtId="200" fontId="19" fillId="3" borderId="1" xfId="0" applyNumberFormat="1" applyFont="1" applyFill="1" applyBorder="1"/>
    <x:xf numFmtId="0" fontId="18" fillId="5" borderId="1" xfId="0" applyNumberFormat="1" applyFont="1" applyFill="1" applyBorder="1"/>
    <x:xf numFmtId="0" fontId="19" fillId="0" borderId="0" xfId="0" applyNumberFormat="1" applyFont="1" applyFill="1" applyBorder="1"/>
    <x:xf numFmtId="0" fontId="18" fillId="6" borderId="1" xfId="0" applyNumberFormat="1" applyFont="1" applyFill="1" applyBorder="1" applyAlignment="1">
      <x:alignment horizontal="center" vertical="center"/>
    </x:xf>
    <x:xf numFmtId="201" fontId="19" fillId="7" borderId="1" xfId="0" applyNumberFormat="1" applyFont="1" applyFill="1" applyBorder="1" applyAlignment="1">
      <x:alignment horizontal="center" vertical="center"/>
    </x:xf>
    <x:xf numFmtId="0" fontId="19" fillId="7" borderId="1" xfId="0" applyNumberFormat="1" applyFont="1" applyFill="1" applyBorder="1" applyAlignment="1">
      <x:alignment horizontal="center" vertical="center"/>
    </x:xf>
    <x:xf numFmtId="202" fontId="19" fillId="3" borderId="1" xfId="0" applyNumberFormat="1" applyFont="1" applyFill="1" applyBorder="1" applyAlignment="1">
      <x:alignment horizontal="center" vertical="center"/>
    </x:xf>
    <x:xf numFmtId="200" fontId="19" fillId="3" borderId="1" xfId="0" applyNumberFormat="1" applyFont="1" applyFill="1" applyBorder="1" applyAlignment="1">
      <x:alignment horizontal="center" vertical="center"/>
    </x:xf>
    <x:xf numFmtId="0" fontId="19" fillId="3" borderId="1" xfId="0" applyNumberFormat="1" applyFont="1" applyFill="1" applyBorder="1" applyAlignment="1">
      <x:alignment horizontal="left" vertical="center"/>
    </x:xf>
    <x:xf numFmtId="0" fontId="19" fillId="3" borderId="1" xfId="0" applyNumberFormat="1" applyFont="1" applyFill="1" applyBorder="1" applyAlignment="1">
      <x:alignment horizontal="center" vertical="center"/>
    </x:xf>
    <x:xf numFmtId="0" fontId="19" fillId="5" borderId="1" xfId="0" applyNumberFormat="1" applyFont="1" applyFill="1" applyBorder="1"/>
    <x:xf numFmtId="0" fontId="19" fillId="0" borderId="1" xfId="0" applyNumberFormat="1" applyFont="1" applyFill="1" applyBorder="1"/>
    <x:xf numFmtId="0" fontId="19" fillId="0" borderId="2" xfId="0" applyNumberFormat="1" applyFont="1" applyFill="1" applyBorder="1"/>
    <x:xf numFmtId="203" fontId="19" fillId="3" borderId="1" xfId="0" applyNumberFormat="1" applyFont="1" applyFill="1" applyBorder="1"/>
    <x:xf numFmtId="0" fontId="19" fillId="0" borderId="1" xfId="0" applyNumberFormat="1" applyFont="1" applyFill="1" applyBorder="1" applyAlignment="1">
      <x:alignment wrapText="1"/>
    </x:xf>
    <x:xf numFmtId="0" fontId="19" fillId="0" borderId="0" xfId="0" applyNumberFormat="1" applyFont="1" applyFill="1" applyBorder="1" applyAlignment="1">
      <x:alignment wrapText="1"/>
    </x:xf>
    <x:xf numFmtId="0" fontId="19" fillId="0" borderId="2" xfId="0" applyNumberFormat="1" applyFont="1" applyFill="1" applyBorder="1" applyAlignment="1">
      <x:alignment wrapText="1"/>
    </x:xf>
    <x:xf numFmtId="0" fontId="15" fillId="6" borderId="1" xfId="0" applyNumberFormat="1" applyFont="1" applyFill="1" applyBorder="1" applyAlignment="1">
      <x:alignment horizontal="center" vertical="center" wrapText="1"/>
    </x:xf>
    <x:xf numFmtId="0" fontId="18" fillId="4" borderId="1" xfId="0" applyNumberFormat="1" applyFont="1" applyFill="1" applyBorder="1" applyAlignment="1">
      <x:alignment wrapText="1"/>
    </x:xf>
    <x:xf numFmtId="0" fontId="19" fillId="3" borderId="1" xfId="0" applyNumberFormat="1" applyFont="1" applyFill="1" applyBorder="1" applyAlignment="1">
      <x:alignment wrapText="1"/>
    </x:xf>
    <x:xf numFmtId="200" fontId="19" fillId="3" borderId="1" xfId="0" applyNumberFormat="1" applyFont="1" applyFill="1" applyBorder="1" applyAlignment="1">
      <x:alignment wrapText="1"/>
    </x:xf>
    <x:xf numFmtId="203" fontId="19" fillId="3" borderId="1" xfId="0" applyNumberFormat="1" applyFont="1" applyFill="1" applyBorder="1" applyAlignment="1">
      <x:alignment wrapText="1"/>
    </x:xf>
    <x:xf numFmtId="0" fontId="18" fillId="5" borderId="1" xfId="0" applyNumberFormat="1" applyFont="1" applyFill="1" applyBorder="1" applyAlignment="1">
      <x:alignment wrapText="1"/>
    </x:xf>
    <x:xf numFmtId="0" fontId="15" fillId="6" borderId="1" xfId="0" applyNumberFormat="1" applyFont="1" applyFill="1" applyBorder="1" applyAlignment="1">
      <x:alignment horizontal="left" vertical="center" wrapText="1"/>
    </x:xf>
    <x:xf numFmtId="0" fontId="14" fillId="4" borderId="1" xfId="0" applyNumberFormat="1" applyFont="1" applyFill="1" applyBorder="1" applyAlignment="1">
      <x:alignment horizontal="left" vertical="center" wrapText="1"/>
    </x:xf>
    <x:xf numFmtId="200" fontId="14" fillId="3" borderId="1" xfId="0" applyNumberFormat="1" applyFont="1" applyFill="1" applyBorder="1" applyAlignment="1">
      <x:alignment horizontal="left" vertical="center" wrapText="1"/>
    </x:xf>
    <x:xf numFmtId="0" fontId="13" fillId="5" borderId="1" xfId="0" applyNumberFormat="1" applyFont="1" applyFill="1" applyBorder="1" applyAlignment="1">
      <x:alignment horizontal="left" vertical="center" wrapText="1"/>
    </x:xf>
    <x:xf numFmtId="0" fontId="14" fillId="0" borderId="0" xfId="0" applyNumberFormat="1" applyFont="1" applyFill="1" applyBorder="1" applyAlignment="1">
      <x:alignment wrapText="1"/>
    </x:xf>
    <x:xf numFmtId="0" fontId="15" fillId="8" borderId="1" xfId="0" applyNumberFormat="1" applyFont="1" applyFill="1" applyBorder="1" applyAlignment="1">
      <x:alignment wrapText="1"/>
    </x:xf>
    <x:xf numFmtId="0" fontId="15" fillId="6" borderId="1" xfId="0" applyNumberFormat="1" applyFont="1" applyFill="1" applyBorder="1" applyAlignment="1">
      <x:alignment wrapText="1"/>
    </x:xf>
    <x:xf numFmtId="0" fontId="14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8" fillId="4" borderId="1" xfId="0" applyNumberFormat="1" applyFont="1" applyFill="1" applyBorder="1" applyAlignment="1">
      <x:alignment vertical="center"/>
    </x:xf>
    <x:xf numFmtId="203" fontId="19" fillId="3" borderId="1" xfId="0" applyNumberFormat="1" applyFont="1" applyFill="1" applyBorder="1" applyAlignment="1">
      <x:alignment vertical="center"/>
    </x:xf>
    <x:xf numFmtId="0" fontId="18" fillId="4" borderId="1" xfId="0" applyNumberFormat="1" applyFont="1" applyFill="1" applyBorder="1" applyAlignment="1">
      <x:alignment vertical="center" wrapText="1"/>
    </x:xf>
    <x:xf numFmtId="204" fontId="19" fillId="3" borderId="1" xfId="0" applyNumberFormat="1" applyFont="1" applyFill="1" applyBorder="1" applyAlignment="1">
      <x:alignment vertical="center"/>
    </x:xf>
    <x:xf numFmtId="204" fontId="19" fillId="9" borderId="1" xfId="0" applyNumberFormat="1" applyFont="1" applyFill="1" applyBorder="1" applyAlignment="1">
      <x:alignment vertical="center"/>
    </x:xf>
    <x:xf numFmtId="204" fontId="18" fillId="9" borderId="1" xfId="0" applyNumberFormat="1" applyFont="1" applyFill="1" applyBorder="1" applyAlignment="1">
      <x:alignment vertical="center"/>
    </x:xf>
    <x:xf numFmtId="204" fontId="18" fillId="9" borderId="3" xfId="0" applyNumberFormat="1" applyFont="1" applyFill="1" applyBorder="1" applyAlignment="1">
      <x:alignment vertical="center"/>
    </x:xf>
    <x:xf numFmtId="0" fontId="20" fillId="0" borderId="0" xfId="0" applyNumberFormat="1" applyFont="1" applyFill="1" applyBorder="1" applyAlignment="1">
      <x:alignment wrapText="1"/>
    </x:xf>
    <x:xf numFmtId="204" fontId="18" fillId="10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EF4444"/>
      </x:font>
    </x:dxf>
    <x:dxf>
      <x:font>
        <x:b/>
        <x:color rgb="FF10B981"/>
      </x:font>
    </x:dxf>
    <x:dxf>
      <x:font>
        <x:b/>
        <x:color rgb="FFEF4444"/>
      </x:font>
    </x:dxf>
    <x:dxf>
      <x:font>
        <x:b/>
        <x:color rgb="FF10B981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0a966412e41bb" /><Relationship Type="http://schemas.openxmlformats.org/officeDocument/2006/relationships/theme" Target="/xl/theme/theme1.xml" Id="R20bd912e11864072" /><Relationship Type="http://schemas.openxmlformats.org/officeDocument/2006/relationships/sharedStrings" Target="/xl/sharedStrings.xml" Id="Ra772c7e1cc9b4171" /><Relationship Type="http://schemas.openxmlformats.org/officeDocument/2006/relationships/worksheet" Target="/xl/worksheets/sheet1.xml" Id="Rb15872a97dd346f5" /><Relationship Type="http://schemas.openxmlformats.org/officeDocument/2006/relationships/worksheet" Target="/xl/worksheets/sheet2.xml" Id="R0fccc67988914584" /><Relationship Type="http://schemas.openxmlformats.org/officeDocument/2006/relationships/worksheet" Target="/xl/worksheets/sheet3.xml" Id="Rb0ad4928695d47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8" hidden="0" customWidth="1"/>
    <x:col min="8" max="8" width="22" hidden="0" customWidth="1"/>
    <x:col min="9" max="9" width="22" hidden="0" customWidth="1"/>
    <x:col min="10" max="10" width="20" hidden="0" customWidth="1"/>
  </x:cols>
  <x:sheetData>
    <x:row r="1" ht="28" customHeight="1">
      <x:c r="A1" s="74" t="str">
        <x:v>Shiftdesk Stundenzettel / Arbeitszeitnachweis 2027</x:v>
      </x:c>
      <x:c r="B1" s="75" t="str">
        <x:v>Shiftdesk Stundenzettel / Arbeitszeitnachweis 2026</x:v>
      </x:c>
      <x:c r="C1" s="75" t="str">
        <x:v>Shiftdesk Stundenzettel / Arbeitszeitnachweis 2026</x:v>
      </x:c>
      <x:c r="D1" s="75" t="str">
        <x:v>Shiftdesk Stundenzettel / Arbeitszeitnachweis 2026</x:v>
      </x:c>
      <x:c r="E1" s="75" t="str">
        <x:v>Shiftdesk Stundenzettel / Arbeitszeitnachweis 2026</x:v>
      </x:c>
      <x:c r="F1" s="75" t="str">
        <x:v>Shiftdesk Stundenzettel / Arbeitszeitnachweis 2026</x:v>
      </x:c>
      <x:c r="G1" s="75" t="str">
        <x:v>Shiftdesk Stundenzettel / Arbeitszeitnachweis 2026</x:v>
      </x:c>
      <x:c r="H1" s="75" t="str">
        <x:v>Shiftdesk Stundenzettel / Arbeitszeitnachweis 2026</x:v>
      </x:c>
      <x:c r="I1" s="75" t="str">
        <x:v>Shiftdesk Stundenzettel / Arbeitszeitnachweis 2026</x:v>
      </x:c>
      <x:c r="J1" s="75" t="str">
        <x:v>Shiftdesk Stundenzettel / Arbeitszeitnachweis 2026</x:v>
      </x:c>
    </x:row>
    <x:row r="2" ht="28" customHeight="1">
      <x:c r="A2" s="76" t="str">
        <x:v>Monatsnachweis mit Beginn, Ende, Pause, Tagesstunden, Minijob-Check und Unterschriftsbereich</x:v>
      </x:c>
      <x:c r="B2" s="75" t="str">
        <x:v>Monatsnachweis mit Beginn, Ende, Pause, Tagesstunden, Minijob-Check und Unterschriftsbereich</x:v>
      </x:c>
      <x:c r="C2" s="75" t="str">
        <x:v>Monatsnachweis mit Beginn, Ende, Pause, Tagesstunden, Minijob-Check und Unterschriftsbereich</x:v>
      </x:c>
      <x:c r="D2" s="75" t="str">
        <x:v>Monatsnachweis mit Beginn, Ende, Pause, Tagesstunden, Minijob-Check und Unterschriftsbereich</x:v>
      </x:c>
      <x:c r="E2" s="75" t="str">
        <x:v>Monatsnachweis mit Beginn, Ende, Pause, Tagesstunden, Minijob-Check und Unterschriftsbereich</x:v>
      </x:c>
      <x:c r="F2" s="75" t="str">
        <x:v>Monatsnachweis mit Beginn, Ende, Pause, Tagesstunden, Minijob-Check und Unterschriftsbereich</x:v>
      </x:c>
      <x:c r="G2" s="75" t="str">
        <x:v>Monatsnachweis mit Beginn, Ende, Pause, Tagesstunden, Minijob-Check und Unterschriftsbereich</x:v>
      </x:c>
      <x:c r="H2" s="75" t="str">
        <x:v>Monatsnachweis mit Beginn, Ende, Pause, Tagesstunden, Minijob-Check und Unterschriftsbereich</x:v>
      </x:c>
      <x:c r="I2" s="75" t="str">
        <x:v>Monatsnachweis mit Beginn, Ende, Pause, Tagesstunden, Minijob-Check und Unterschriftsbereich</x:v>
      </x:c>
      <x:c r="J2" s="75" t="str">
        <x:v>Monatsnachweis mit Beginn, Ende, Pause, Tagesstunden, Minijob-Check und Unterschriftsbereich</x:v>
      </x:c>
    </x:row>
    <x:row r="3">
      <x:c r="A3" s="77"/>
      <x:c r="B3" s="77"/>
      <x:c r="C3" s="77"/>
      <x:c r="D3" s="77"/>
      <x:c r="E3" s="77"/>
      <x:c r="F3" s="77"/>
      <x:c r="G3" s="77"/>
      <x:c r="H3" s="77"/>
      <x:c r="I3" s="77"/>
      <x:c r="J3" s="77"/>
    </x:row>
    <x:row r="4" ht="32" customHeight="1">
      <x:c r="A4" s="107" t="str">
        <x:v>Unternehmen</x:v>
      </x:c>
      <x:c r="B4" s="108" t="str"/>
      <x:c r="C4" s="109"/>
      <x:c r="D4" s="107" t="str">
        <x:v>Standort/Bereich</x:v>
      </x:c>
      <x:c r="E4" s="108" t="str"/>
      <x:c r="F4" s="109"/>
      <x:c r="G4" s="128"/>
      <x:c r="H4" s="129"/>
      <x:c r="I4" s="128" t="str">
        <x:v>Summe Stunden</x:v>
      </x:c>
      <x:c r="J4" s="130" t="n">
        <x:f>IF(COUNTIF(F12:F42,"Eingabe prüfen")+COUNTIF(F12:F42,"Pause prüfen")&gt;0,"Eingaben prüfen",SUM(F12:F42))</x:f>
        <x:v>0</x:v>
      </x:c>
    </x:row>
    <x:row r="5" ht="32" customHeight="1">
      <x:c r="A5" s="107" t="str">
        <x:v>Mitarbeiter/in</x:v>
      </x:c>
      <x:c r="B5" s="108" t="str"/>
      <x:c r="C5" s="109"/>
      <x:c r="D5" s="107" t="str">
        <x:v>Personalnummer</x:v>
      </x:c>
      <x:c r="E5" s="108" t="str"/>
      <x:c r="F5" s="109"/>
      <x:c r="G5" s="128" t="str">
        <x:v>Arbeitstage</x:v>
      </x:c>
      <x:c r="H5" s="131" t="n">
        <x:f>COUNT(F12:F42)</x:f>
        <x:v>0</x:v>
      </x:c>
      <x:c r="I5" s="128" t="str">
        <x:v>Brutto bei Stundenlohn</x:v>
      </x:c>
      <x:c r="J5" s="130" t="n">
        <x:f>IF(ISNUMBER(J4),J4*E7,"Eingaben prüfen")</x:f>
        <x:v>0</x:v>
      </x:c>
    </x:row>
    <x:row r="6" ht="32" customHeight="1">
      <x:c r="A6" s="107" t="str">
        <x:v>Jahr</x:v>
      </x:c>
      <x:c r="B6" s="123" t="n">
        <x:v>2027</x:v>
      </x:c>
      <x:c r="C6" s="109"/>
      <x:c r="D6" s="107" t="str">
        <x:v>Vertragstyp</x:v>
      </x:c>
      <x:c r="E6" s="108" t="str">
        <x:v>Minijob</x:v>
      </x:c>
      <x:c r="F6" s="109"/>
      <x:c r="G6" s="128" t="str">
        <x:v>Differenz Soll/Ist</x:v>
      </x:c>
      <x:c r="H6" s="129" t="n">
        <x:f>IF(ISNUMBER(J4),J4-B8,"Eingaben prüfen")</x:f>
        <x:v>0</x:v>
      </x:c>
      <x:c r="I6" s="128" t="str">
        <x:v>Minijob-Vergleich</x:v>
      </x:c>
      <x:c r="J6" s="132" t="str">
        <x:f>IF(NOT(ISNUMBER(J5)),"Eingaben prüfen",IF(COUNT(F12:F42)=0,"Noch keine Zeiten",IF(J5&gt;E8,"Grenze prüfen","Sonderfälle prüfen")))</x:f>
        <x:v>Noch keine Zeiten</x:v>
      </x:c>
    </x:row>
    <x:row r="7" ht="30" customHeight="1">
      <x:c r="A7" s="144" t="str">
        <x:v>Monat auswählen</x:v>
      </x:c>
      <x:c r="B7" s="150" t="str">
        <x:v>Januar</x:v>
      </x:c>
      <x:c r="C7" s="112"/>
      <x:c r="D7" s="107" t="str">
        <x:v>Stundenlohn</x:v>
      </x:c>
      <x:c r="E7" s="110" t="n">
        <x:v>14.6</x:v>
      </x:c>
      <x:c r="F7" s="112"/>
      <x:c r="G7" s="128" t="str">
        <x:v>Fristen / Aufbewahrung</x:v>
      </x:c>
      <x:c r="H7" s="129" t="str">
        <x:v>Siehe Hinweise</x:v>
      </x:c>
      <x:c r="I7" s="128"/>
      <x:c r="J7" s="129"/>
    </x:row>
    <x:row r="8" ht="32" customHeight="1">
      <x:c r="A8" s="107" t="str">
        <x:v>Sollstunden Monat</x:v>
      </x:c>
      <x:c r="B8" s="108" t="n">
        <x:v>0</x:v>
      </x:c>
      <x:c r="C8" s="112"/>
      <x:c r="D8" s="107" t="str">
        <x:v>Monatsgrenze</x:v>
      </x:c>
      <x:c r="E8" s="110" t="n">
        <x:f>'Minijob Check'!B7</x:f>
        <x:v>633</x:v>
      </x:c>
      <x:c r="F8" s="112"/>
      <x:c r="G8" s="128" t="str">
        <x:v>Quelle</x:v>
      </x:c>
      <x:c r="H8" s="129" t="str">
        <x:v>BMAS / Minijob-Zentrale</x:v>
      </x:c>
      <x:c r="I8" s="128" t="str"/>
      <x:c r="J8" s="129" t="str"/>
    </x:row>
    <x:row r="9" ht="30" customHeight="1">
      <x:c r="A9" s="149" t="str">
        <x:v>Monat: gelbes Feld anklicken und über den Auswahlpfeil wählen. Für jeden Monat eine eigene Dateikopie speichern; eingetragene Zeiten bleiben beim Monatswechsel erhalten.</x:v>
      </x:c>
      <x:c r="B9" s="149"/>
      <x:c r="C9" s="149"/>
      <x:c r="D9" s="149"/>
      <x:c r="E9" s="149"/>
      <x:c r="F9" s="149"/>
      <x:c r="G9" s="149"/>
      <x:c r="H9" s="149"/>
      <x:c r="I9" s="149"/>
      <x:c r="J9" s="149"/>
    </x:row>
    <x:row r="10">
      <x:c r="A10" s="112"/>
      <x:c r="B10" s="112"/>
      <x:c r="C10" s="112"/>
      <x:c r="D10" s="112"/>
      <x:c r="E10" s="112"/>
      <x:c r="F10" s="112"/>
      <x:c r="G10" s="112"/>
      <x:c r="H10" s="112"/>
      <x:c r="I10" s="112"/>
      <x:c r="J10" s="112"/>
    </x:row>
    <x:row r="11" ht="32" customHeight="1">
      <x:c r="A11" s="127" t="str">
        <x:v>Datum</x:v>
      </x:c>
      <x:c r="B11" s="127" t="str">
        <x:v>Tag</x:v>
      </x:c>
      <x:c r="C11" s="127" t="str">
        <x:v>Beginn</x:v>
      </x:c>
      <x:c r="D11" s="127" t="str">
        <x:v>Ende</x:v>
      </x:c>
      <x:c r="E11" s="127" t="str">
        <x:v>Pause Min.</x:v>
      </x:c>
      <x:c r="F11" s="127" t="str">
        <x:v>Arbeitszeit Std.</x:v>
      </x:c>
      <x:c r="G11" s="127" t="str">
        <x:v>Ort / Projekt</x:v>
      </x:c>
      <x:c r="H11" s="127" t="str">
        <x:v>Hinweis</x:v>
      </x:c>
      <x:c r="I11" s="127" t="str">
        <x:v>Unterschrift MA</x:v>
      </x:c>
      <x:c r="J11" s="127" t="str">
        <x:v>Freigabe AG</x:v>
      </x:c>
    </x:row>
    <x:row r="12">
      <x:c r="A12" s="114" t="n">
        <x:f>IF(1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1),"")</x:f>
        <x:v>46388</x:v>
      </x:c>
      <x:c r="B12" s="115" t="str">
        <x:f>IF(A12="","",CHOOSE(WEEKDAY(A12,2),"Mo","Di","Mi","Do","Fr","Sa","So"))</x:f>
        <x:v>Fr</x:v>
      </x:c>
      <x:c r="C12" s="116"/>
      <x:c r="D12" s="116"/>
      <x:c r="E12" s="117"/>
      <x:c r="F12" s="117" t="str">
        <x:f>IF(AND(ISBLANK(C12),ISBLANK(D12),ISBLANK(E12)),"",IF(OR(A12="",ISBLANK(C12),ISBLANK(D12),NOT(ISNUMBER(C12)),NOT(ISNUMBER(D12)),C12&lt;0,C12&gt;=1,D12&lt;0,D12&gt;=1,AND(NOT(ISBLANK(E12)),NOT(ISNUMBER(E12)))),"Eingabe prüfen",IF(OR(E12&lt;0,E12&gt;ROUND(MOD(D12-C12,1)*1440,8)),"Pause prüfen",(ROUND(MOD(D12-C12,1)*1440,8)-E12)/60)))</x:f>
      </x:c>
      <x:c r="G12" s="118"/>
      <x:c r="H12" s="118"/>
      <x:c r="I12" s="119"/>
      <x:c r="J12" s="119"/>
    </x:row>
    <x:row r="13">
      <x:c r="A13" s="114" t="n">
        <x:f>IF(2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2),"")</x:f>
        <x:v>46389</x:v>
      </x:c>
      <x:c r="B13" s="115" t="str">
        <x:f>IF(A13="","",CHOOSE(WEEKDAY(A13,2),"Mo","Di","Mi","Do","Fr","Sa","So"))</x:f>
        <x:v>Sa</x:v>
      </x:c>
      <x:c r="C13" s="116"/>
      <x:c r="D13" s="116"/>
      <x:c r="E13" s="117"/>
      <x:c r="F13" s="117" t="str">
        <x:f>IF(AND(ISBLANK(C13),ISBLANK(D13),ISBLANK(E13)),"",IF(OR(A13="",ISBLANK(C13),ISBLANK(D13),NOT(ISNUMBER(C13)),NOT(ISNUMBER(D13)),C13&lt;0,C13&gt;=1,D13&lt;0,D13&gt;=1,AND(NOT(ISBLANK(E13)),NOT(ISNUMBER(E13)))),"Eingabe prüfen",IF(OR(E13&lt;0,E13&gt;ROUND(MOD(D13-C13,1)*1440,8)),"Pause prüfen",(ROUND(MOD(D13-C13,1)*1440,8)-E13)/60)))</x:f>
      </x:c>
      <x:c r="G13" s="118"/>
      <x:c r="H13" s="118"/>
      <x:c r="I13" s="119"/>
      <x:c r="J13" s="119"/>
    </x:row>
    <x:row r="14">
      <x:c r="A14" s="114" t="n">
        <x:f>IF(3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3),"")</x:f>
        <x:v>46390</x:v>
      </x:c>
      <x:c r="B14" s="115" t="str">
        <x:f>IF(A14="","",CHOOSE(WEEKDAY(A14,2),"Mo","Di","Mi","Do","Fr","Sa","So"))</x:f>
        <x:v>So</x:v>
      </x:c>
      <x:c r="C14" s="116"/>
      <x:c r="D14" s="116"/>
      <x:c r="E14" s="117"/>
      <x:c r="F14" s="117" t="str">
        <x:f>IF(AND(ISBLANK(C14),ISBLANK(D14),ISBLANK(E14)),"",IF(OR(A14="",ISBLANK(C14),ISBLANK(D14),NOT(ISNUMBER(C14)),NOT(ISNUMBER(D14)),C14&lt;0,C14&gt;=1,D14&lt;0,D14&gt;=1,AND(NOT(ISBLANK(E14)),NOT(ISNUMBER(E14)))),"Eingabe prüfen",IF(OR(E14&lt;0,E14&gt;ROUND(MOD(D14-C14,1)*1440,8)),"Pause prüfen",(ROUND(MOD(D14-C14,1)*1440,8)-E14)/60)))</x:f>
      </x:c>
      <x:c r="G14" s="118"/>
      <x:c r="H14" s="118"/>
      <x:c r="I14" s="119"/>
      <x:c r="J14" s="119"/>
    </x:row>
    <x:row r="15">
      <x:c r="A15" s="114" t="n">
        <x:f>IF(4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4),"")</x:f>
        <x:v>46391</x:v>
      </x:c>
      <x:c r="B15" s="115" t="str">
        <x:f>IF(A15="","",CHOOSE(WEEKDAY(A15,2),"Mo","Di","Mi","Do","Fr","Sa","So"))</x:f>
        <x:v>Mo</x:v>
      </x:c>
      <x:c r="C15" s="116"/>
      <x:c r="D15" s="116"/>
      <x:c r="E15" s="117"/>
      <x:c r="F15" s="117" t="str">
        <x:f>IF(AND(ISBLANK(C15),ISBLANK(D15),ISBLANK(E15)),"",IF(OR(A15="",ISBLANK(C15),ISBLANK(D15),NOT(ISNUMBER(C15)),NOT(ISNUMBER(D15)),C15&lt;0,C15&gt;=1,D15&lt;0,D15&gt;=1,AND(NOT(ISBLANK(E15)),NOT(ISNUMBER(E15)))),"Eingabe prüfen",IF(OR(E15&lt;0,E15&gt;ROUND(MOD(D15-C15,1)*1440,8)),"Pause prüfen",(ROUND(MOD(D15-C15,1)*1440,8)-E15)/60)))</x:f>
      </x:c>
      <x:c r="G15" s="118"/>
      <x:c r="H15" s="118"/>
      <x:c r="I15" s="119"/>
      <x:c r="J15" s="119"/>
    </x:row>
    <x:row r="16">
      <x:c r="A16" s="114" t="n">
        <x:f>IF(5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5),"")</x:f>
        <x:v>46392</x:v>
      </x:c>
      <x:c r="B16" s="115" t="str">
        <x:f>IF(A16="","",CHOOSE(WEEKDAY(A16,2),"Mo","Di","Mi","Do","Fr","Sa","So"))</x:f>
        <x:v>Di</x:v>
      </x:c>
      <x:c r="C16" s="116"/>
      <x:c r="D16" s="116"/>
      <x:c r="E16" s="117"/>
      <x:c r="F16" s="117" t="str">
        <x:f>IF(AND(ISBLANK(C16),ISBLANK(D16),ISBLANK(E16)),"",IF(OR(A16="",ISBLANK(C16),ISBLANK(D16),NOT(ISNUMBER(C16)),NOT(ISNUMBER(D16)),C16&lt;0,C16&gt;=1,D16&lt;0,D16&gt;=1,AND(NOT(ISBLANK(E16)),NOT(ISNUMBER(E16)))),"Eingabe prüfen",IF(OR(E16&lt;0,E16&gt;ROUND(MOD(D16-C16,1)*1440,8)),"Pause prüfen",(ROUND(MOD(D16-C16,1)*1440,8)-E16)/60)))</x:f>
      </x:c>
      <x:c r="G16" s="118"/>
      <x:c r="H16" s="118"/>
      <x:c r="I16" s="119"/>
      <x:c r="J16" s="119"/>
    </x:row>
    <x:row r="17">
      <x:c r="A17" s="114" t="n">
        <x:f>IF(6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6),"")</x:f>
        <x:v>46393</x:v>
      </x:c>
      <x:c r="B17" s="115" t="str">
        <x:f>IF(A17="","",CHOOSE(WEEKDAY(A17,2),"Mo","Di","Mi","Do","Fr","Sa","So"))</x:f>
        <x:v>Mi</x:v>
      </x:c>
      <x:c r="C17" s="116"/>
      <x:c r="D17" s="116"/>
      <x:c r="E17" s="117"/>
      <x:c r="F17" s="117" t="str">
        <x:f>IF(AND(ISBLANK(C17),ISBLANK(D17),ISBLANK(E17)),"",IF(OR(A17="",ISBLANK(C17),ISBLANK(D17),NOT(ISNUMBER(C17)),NOT(ISNUMBER(D17)),C17&lt;0,C17&gt;=1,D17&lt;0,D17&gt;=1,AND(NOT(ISBLANK(E17)),NOT(ISNUMBER(E17)))),"Eingabe prüfen",IF(OR(E17&lt;0,E17&gt;ROUND(MOD(D17-C17,1)*1440,8)),"Pause prüfen",(ROUND(MOD(D17-C17,1)*1440,8)-E17)/60)))</x:f>
      </x:c>
      <x:c r="G17" s="118"/>
      <x:c r="H17" s="118"/>
      <x:c r="I17" s="119"/>
      <x:c r="J17" s="119"/>
    </x:row>
    <x:row r="18">
      <x:c r="A18" s="114" t="n">
        <x:f>IF(7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7),"")</x:f>
        <x:v>46394</x:v>
      </x:c>
      <x:c r="B18" s="115" t="str">
        <x:f>IF(A18="","",CHOOSE(WEEKDAY(A18,2),"Mo","Di","Mi","Do","Fr","Sa","So"))</x:f>
        <x:v>Do</x:v>
      </x:c>
      <x:c r="C18" s="116"/>
      <x:c r="D18" s="116"/>
      <x:c r="E18" s="117"/>
      <x:c r="F18" s="117" t="str">
        <x:f>IF(AND(ISBLANK(C18),ISBLANK(D18),ISBLANK(E18)),"",IF(OR(A18="",ISBLANK(C18),ISBLANK(D18),NOT(ISNUMBER(C18)),NOT(ISNUMBER(D18)),C18&lt;0,C18&gt;=1,D18&lt;0,D18&gt;=1,AND(NOT(ISBLANK(E18)),NOT(ISNUMBER(E18)))),"Eingabe prüfen",IF(OR(E18&lt;0,E18&gt;ROUND(MOD(D18-C18,1)*1440,8)),"Pause prüfen",(ROUND(MOD(D18-C18,1)*1440,8)-E18)/60)))</x:f>
      </x:c>
      <x:c r="G18" s="118"/>
      <x:c r="H18" s="118"/>
      <x:c r="I18" s="119"/>
      <x:c r="J18" s="119"/>
    </x:row>
    <x:row r="19">
      <x:c r="A19" s="114" t="n">
        <x:f>IF(8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8),"")</x:f>
        <x:v>46395</x:v>
      </x:c>
      <x:c r="B19" s="115" t="str">
        <x:f>IF(A19="","",CHOOSE(WEEKDAY(A19,2),"Mo","Di","Mi","Do","Fr","Sa","So"))</x:f>
        <x:v>Fr</x:v>
      </x:c>
      <x:c r="C19" s="116"/>
      <x:c r="D19" s="116"/>
      <x:c r="E19" s="117"/>
      <x:c r="F19" s="117" t="str">
        <x:f>IF(AND(ISBLANK(C19),ISBLANK(D19),ISBLANK(E19)),"",IF(OR(A19="",ISBLANK(C19),ISBLANK(D19),NOT(ISNUMBER(C19)),NOT(ISNUMBER(D19)),C19&lt;0,C19&gt;=1,D19&lt;0,D19&gt;=1,AND(NOT(ISBLANK(E19)),NOT(ISNUMBER(E19)))),"Eingabe prüfen",IF(OR(E19&lt;0,E19&gt;ROUND(MOD(D19-C19,1)*1440,8)),"Pause prüfen",(ROUND(MOD(D19-C19,1)*1440,8)-E19)/60)))</x:f>
      </x:c>
      <x:c r="G19" s="118"/>
      <x:c r="H19" s="118"/>
      <x:c r="I19" s="119"/>
      <x:c r="J19" s="119"/>
    </x:row>
    <x:row r="20">
      <x:c r="A20" s="114" t="n">
        <x:f>IF(9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9),"")</x:f>
        <x:v>46396</x:v>
      </x:c>
      <x:c r="B20" s="115" t="str">
        <x:f>IF(A20="","",CHOOSE(WEEKDAY(A20,2),"Mo","Di","Mi","Do","Fr","Sa","So"))</x:f>
        <x:v>Sa</x:v>
      </x:c>
      <x:c r="C20" s="116"/>
      <x:c r="D20" s="116"/>
      <x:c r="E20" s="117"/>
      <x:c r="F20" s="117" t="str">
        <x:f>IF(AND(ISBLANK(C20),ISBLANK(D20),ISBLANK(E20)),"",IF(OR(A20="",ISBLANK(C20),ISBLANK(D20),NOT(ISNUMBER(C20)),NOT(ISNUMBER(D20)),C20&lt;0,C20&gt;=1,D20&lt;0,D20&gt;=1,AND(NOT(ISBLANK(E20)),NOT(ISNUMBER(E20)))),"Eingabe prüfen",IF(OR(E20&lt;0,E20&gt;ROUND(MOD(D20-C20,1)*1440,8)),"Pause prüfen",(ROUND(MOD(D20-C20,1)*1440,8)-E20)/60)))</x:f>
      </x:c>
      <x:c r="G20" s="118"/>
      <x:c r="H20" s="118"/>
      <x:c r="I20" s="119"/>
      <x:c r="J20" s="119"/>
    </x:row>
    <x:row r="21">
      <x:c r="A21" s="114" t="n">
        <x:f>IF(10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10),"")</x:f>
        <x:v>46397</x:v>
      </x:c>
      <x:c r="B21" s="115" t="str">
        <x:f>IF(A21="","",CHOOSE(WEEKDAY(A21,2),"Mo","Di","Mi","Do","Fr","Sa","So"))</x:f>
        <x:v>So</x:v>
      </x:c>
      <x:c r="C21" s="116"/>
      <x:c r="D21" s="116"/>
      <x:c r="E21" s="117"/>
      <x:c r="F21" s="117" t="str">
        <x:f>IF(AND(ISBLANK(C21),ISBLANK(D21),ISBLANK(E21)),"",IF(OR(A21="",ISBLANK(C21),ISBLANK(D21),NOT(ISNUMBER(C21)),NOT(ISNUMBER(D21)),C21&lt;0,C21&gt;=1,D21&lt;0,D21&gt;=1,AND(NOT(ISBLANK(E21)),NOT(ISNUMBER(E21)))),"Eingabe prüfen",IF(OR(E21&lt;0,E21&gt;ROUND(MOD(D21-C21,1)*1440,8)),"Pause prüfen",(ROUND(MOD(D21-C21,1)*1440,8)-E21)/60)))</x:f>
      </x:c>
      <x:c r="G21" s="118"/>
      <x:c r="H21" s="118"/>
      <x:c r="I21" s="119"/>
      <x:c r="J21" s="119"/>
    </x:row>
    <x:row r="22">
      <x:c r="A22" s="114" t="n">
        <x:f>IF(11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11),"")</x:f>
        <x:v>46398</x:v>
      </x:c>
      <x:c r="B22" s="115" t="str">
        <x:f>IF(A22="","",CHOOSE(WEEKDAY(A22,2),"Mo","Di","Mi","Do","Fr","Sa","So"))</x:f>
        <x:v>Mo</x:v>
      </x:c>
      <x:c r="C22" s="116"/>
      <x:c r="D22" s="116"/>
      <x:c r="E22" s="117"/>
      <x:c r="F22" s="117" t="str">
        <x:f>IF(AND(ISBLANK(C22),ISBLANK(D22),ISBLANK(E22)),"",IF(OR(A22="",ISBLANK(C22),ISBLANK(D22),NOT(ISNUMBER(C22)),NOT(ISNUMBER(D22)),C22&lt;0,C22&gt;=1,D22&lt;0,D22&gt;=1,AND(NOT(ISBLANK(E22)),NOT(ISNUMBER(E22)))),"Eingabe prüfen",IF(OR(E22&lt;0,E22&gt;ROUND(MOD(D22-C22,1)*1440,8)),"Pause prüfen",(ROUND(MOD(D22-C22,1)*1440,8)-E22)/60)))</x:f>
      </x:c>
      <x:c r="G22" s="118"/>
      <x:c r="H22" s="118"/>
      <x:c r="I22" s="119"/>
      <x:c r="J22" s="119"/>
    </x:row>
    <x:row r="23">
      <x:c r="A23" s="114" t="n">
        <x:f>IF(12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12),"")</x:f>
        <x:v>46399</x:v>
      </x:c>
      <x:c r="B23" s="115" t="str">
        <x:f>IF(A23="","",CHOOSE(WEEKDAY(A23,2),"Mo","Di","Mi","Do","Fr","Sa","So"))</x:f>
        <x:v>Di</x:v>
      </x:c>
      <x:c r="C23" s="116"/>
      <x:c r="D23" s="116"/>
      <x:c r="E23" s="117"/>
      <x:c r="F23" s="117" t="str">
        <x:f>IF(AND(ISBLANK(C23),ISBLANK(D23),ISBLANK(E23)),"",IF(OR(A23="",ISBLANK(C23),ISBLANK(D23),NOT(ISNUMBER(C23)),NOT(ISNUMBER(D23)),C23&lt;0,C23&gt;=1,D23&lt;0,D23&gt;=1,AND(NOT(ISBLANK(E23)),NOT(ISNUMBER(E23)))),"Eingabe prüfen",IF(OR(E23&lt;0,E23&gt;ROUND(MOD(D23-C23,1)*1440,8)),"Pause prüfen",(ROUND(MOD(D23-C23,1)*1440,8)-E23)/60)))</x:f>
      </x:c>
      <x:c r="G23" s="118"/>
      <x:c r="H23" s="118"/>
      <x:c r="I23" s="119"/>
      <x:c r="J23" s="119"/>
    </x:row>
    <x:row r="24">
      <x:c r="A24" s="114" t="n">
        <x:f>IF(13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13),"")</x:f>
        <x:v>46400</x:v>
      </x:c>
      <x:c r="B24" s="115" t="str">
        <x:f>IF(A24="","",CHOOSE(WEEKDAY(A24,2),"Mo","Di","Mi","Do","Fr","Sa","So"))</x:f>
        <x:v>Mi</x:v>
      </x:c>
      <x:c r="C24" s="116"/>
      <x:c r="D24" s="116"/>
      <x:c r="E24" s="117"/>
      <x:c r="F24" s="117" t="str">
        <x:f>IF(AND(ISBLANK(C24),ISBLANK(D24),ISBLANK(E24)),"",IF(OR(A24="",ISBLANK(C24),ISBLANK(D24),NOT(ISNUMBER(C24)),NOT(ISNUMBER(D24)),C24&lt;0,C24&gt;=1,D24&lt;0,D24&gt;=1,AND(NOT(ISBLANK(E24)),NOT(ISNUMBER(E24)))),"Eingabe prüfen",IF(OR(E24&lt;0,E24&gt;ROUND(MOD(D24-C24,1)*1440,8)),"Pause prüfen",(ROUND(MOD(D24-C24,1)*1440,8)-E24)/60)))</x:f>
      </x:c>
      <x:c r="G24" s="118"/>
      <x:c r="H24" s="118"/>
      <x:c r="I24" s="119"/>
      <x:c r="J24" s="119"/>
    </x:row>
    <x:row r="25">
      <x:c r="A25" s="114" t="n">
        <x:f>IF(14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14),"")</x:f>
        <x:v>46401</x:v>
      </x:c>
      <x:c r="B25" s="115" t="str">
        <x:f>IF(A25="","",CHOOSE(WEEKDAY(A25,2),"Mo","Di","Mi","Do","Fr","Sa","So"))</x:f>
        <x:v>Do</x:v>
      </x:c>
      <x:c r="C25" s="116"/>
      <x:c r="D25" s="116"/>
      <x:c r="E25" s="117"/>
      <x:c r="F25" s="117" t="str">
        <x:f>IF(AND(ISBLANK(C25),ISBLANK(D25),ISBLANK(E25)),"",IF(OR(A25="",ISBLANK(C25),ISBLANK(D25),NOT(ISNUMBER(C25)),NOT(ISNUMBER(D25)),C25&lt;0,C25&gt;=1,D25&lt;0,D25&gt;=1,AND(NOT(ISBLANK(E25)),NOT(ISNUMBER(E25)))),"Eingabe prüfen",IF(OR(E25&lt;0,E25&gt;ROUND(MOD(D25-C25,1)*1440,8)),"Pause prüfen",(ROUND(MOD(D25-C25,1)*1440,8)-E25)/60)))</x:f>
      </x:c>
      <x:c r="G25" s="118"/>
      <x:c r="H25" s="118"/>
      <x:c r="I25" s="119"/>
      <x:c r="J25" s="119"/>
    </x:row>
    <x:row r="26">
      <x:c r="A26" s="114" t="n">
        <x:f>IF(15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15),"")</x:f>
        <x:v>46402</x:v>
      </x:c>
      <x:c r="B26" s="115" t="str">
        <x:f>IF(A26="","",CHOOSE(WEEKDAY(A26,2),"Mo","Di","Mi","Do","Fr","Sa","So"))</x:f>
        <x:v>Fr</x:v>
      </x:c>
      <x:c r="C26" s="116"/>
      <x:c r="D26" s="116"/>
      <x:c r="E26" s="117"/>
      <x:c r="F26" s="117" t="str">
        <x:f>IF(AND(ISBLANK(C26),ISBLANK(D26),ISBLANK(E26)),"",IF(OR(A26="",ISBLANK(C26),ISBLANK(D26),NOT(ISNUMBER(C26)),NOT(ISNUMBER(D26)),C26&lt;0,C26&gt;=1,D26&lt;0,D26&gt;=1,AND(NOT(ISBLANK(E26)),NOT(ISNUMBER(E26)))),"Eingabe prüfen",IF(OR(E26&lt;0,E26&gt;ROUND(MOD(D26-C26,1)*1440,8)),"Pause prüfen",(ROUND(MOD(D26-C26,1)*1440,8)-E26)/60)))</x:f>
      </x:c>
      <x:c r="G26" s="118"/>
      <x:c r="H26" s="118"/>
      <x:c r="I26" s="119"/>
      <x:c r="J26" s="119"/>
    </x:row>
    <x:row r="27">
      <x:c r="A27" s="114" t="n">
        <x:f>IF(16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16),"")</x:f>
        <x:v>46403</x:v>
      </x:c>
      <x:c r="B27" s="115" t="str">
        <x:f>IF(A27="","",CHOOSE(WEEKDAY(A27,2),"Mo","Di","Mi","Do","Fr","Sa","So"))</x:f>
        <x:v>Sa</x:v>
      </x:c>
      <x:c r="C27" s="116"/>
      <x:c r="D27" s="116"/>
      <x:c r="E27" s="117"/>
      <x:c r="F27" s="117" t="str">
        <x:f>IF(AND(ISBLANK(C27),ISBLANK(D27),ISBLANK(E27)),"",IF(OR(A27="",ISBLANK(C27),ISBLANK(D27),NOT(ISNUMBER(C27)),NOT(ISNUMBER(D27)),C27&lt;0,C27&gt;=1,D27&lt;0,D27&gt;=1,AND(NOT(ISBLANK(E27)),NOT(ISNUMBER(E27)))),"Eingabe prüfen",IF(OR(E27&lt;0,E27&gt;ROUND(MOD(D27-C27,1)*1440,8)),"Pause prüfen",(ROUND(MOD(D27-C27,1)*1440,8)-E27)/60)))</x:f>
      </x:c>
      <x:c r="G27" s="118"/>
      <x:c r="H27" s="118"/>
      <x:c r="I27" s="119"/>
      <x:c r="J27" s="119"/>
    </x:row>
    <x:row r="28">
      <x:c r="A28" s="114" t="n">
        <x:f>IF(17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17),"")</x:f>
        <x:v>46404</x:v>
      </x:c>
      <x:c r="B28" s="115" t="str">
        <x:f>IF(A28="","",CHOOSE(WEEKDAY(A28,2),"Mo","Di","Mi","Do","Fr","Sa","So"))</x:f>
        <x:v>So</x:v>
      </x:c>
      <x:c r="C28" s="116"/>
      <x:c r="D28" s="116"/>
      <x:c r="E28" s="117"/>
      <x:c r="F28" s="117" t="str">
        <x:f>IF(AND(ISBLANK(C28),ISBLANK(D28),ISBLANK(E28)),"",IF(OR(A28="",ISBLANK(C28),ISBLANK(D28),NOT(ISNUMBER(C28)),NOT(ISNUMBER(D28)),C28&lt;0,C28&gt;=1,D28&lt;0,D28&gt;=1,AND(NOT(ISBLANK(E28)),NOT(ISNUMBER(E28)))),"Eingabe prüfen",IF(OR(E28&lt;0,E28&gt;ROUND(MOD(D28-C28,1)*1440,8)),"Pause prüfen",(ROUND(MOD(D28-C28,1)*1440,8)-E28)/60)))</x:f>
      </x:c>
      <x:c r="G28" s="118"/>
      <x:c r="H28" s="118"/>
      <x:c r="I28" s="119"/>
      <x:c r="J28" s="119"/>
    </x:row>
    <x:row r="29">
      <x:c r="A29" s="114" t="n">
        <x:f>IF(18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18),"")</x:f>
        <x:v>46405</x:v>
      </x:c>
      <x:c r="B29" s="115" t="str">
        <x:f>IF(A29="","",CHOOSE(WEEKDAY(A29,2),"Mo","Di","Mi","Do","Fr","Sa","So"))</x:f>
        <x:v>Mo</x:v>
      </x:c>
      <x:c r="C29" s="116"/>
      <x:c r="D29" s="116"/>
      <x:c r="E29" s="117"/>
      <x:c r="F29" s="117" t="str">
        <x:f>IF(AND(ISBLANK(C29),ISBLANK(D29),ISBLANK(E29)),"",IF(OR(A29="",ISBLANK(C29),ISBLANK(D29),NOT(ISNUMBER(C29)),NOT(ISNUMBER(D29)),C29&lt;0,C29&gt;=1,D29&lt;0,D29&gt;=1,AND(NOT(ISBLANK(E29)),NOT(ISNUMBER(E29)))),"Eingabe prüfen",IF(OR(E29&lt;0,E29&gt;ROUND(MOD(D29-C29,1)*1440,8)),"Pause prüfen",(ROUND(MOD(D29-C29,1)*1440,8)-E29)/60)))</x:f>
      </x:c>
      <x:c r="G29" s="118"/>
      <x:c r="H29" s="118"/>
      <x:c r="I29" s="119"/>
      <x:c r="J29" s="119"/>
    </x:row>
    <x:row r="30">
      <x:c r="A30" s="114" t="n">
        <x:f>IF(19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19),"")</x:f>
        <x:v>46406</x:v>
      </x:c>
      <x:c r="B30" s="115" t="str">
        <x:f>IF(A30="","",CHOOSE(WEEKDAY(A30,2),"Mo","Di","Mi","Do","Fr","Sa","So"))</x:f>
        <x:v>Di</x:v>
      </x:c>
      <x:c r="C30" s="116"/>
      <x:c r="D30" s="116"/>
      <x:c r="E30" s="117"/>
      <x:c r="F30" s="117" t="str">
        <x:f>IF(AND(ISBLANK(C30),ISBLANK(D30),ISBLANK(E30)),"",IF(OR(A30="",ISBLANK(C30),ISBLANK(D30),NOT(ISNUMBER(C30)),NOT(ISNUMBER(D30)),C30&lt;0,C30&gt;=1,D30&lt;0,D30&gt;=1,AND(NOT(ISBLANK(E30)),NOT(ISNUMBER(E30)))),"Eingabe prüfen",IF(OR(E30&lt;0,E30&gt;ROUND(MOD(D30-C30,1)*1440,8)),"Pause prüfen",(ROUND(MOD(D30-C30,1)*1440,8)-E30)/60)))</x:f>
      </x:c>
      <x:c r="G30" s="118"/>
      <x:c r="H30" s="118"/>
      <x:c r="I30" s="119"/>
      <x:c r="J30" s="119"/>
    </x:row>
    <x:row r="31">
      <x:c r="A31" s="114" t="n">
        <x:f>IF(20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20),"")</x:f>
        <x:v>46407</x:v>
      </x:c>
      <x:c r="B31" s="115" t="str">
        <x:f>IF(A31="","",CHOOSE(WEEKDAY(A31,2),"Mo","Di","Mi","Do","Fr","Sa","So"))</x:f>
        <x:v>Mi</x:v>
      </x:c>
      <x:c r="C31" s="116"/>
      <x:c r="D31" s="116"/>
      <x:c r="E31" s="117"/>
      <x:c r="F31" s="117" t="str">
        <x:f>IF(AND(ISBLANK(C31),ISBLANK(D31),ISBLANK(E31)),"",IF(OR(A31="",ISBLANK(C31),ISBLANK(D31),NOT(ISNUMBER(C31)),NOT(ISNUMBER(D31)),C31&lt;0,C31&gt;=1,D31&lt;0,D31&gt;=1,AND(NOT(ISBLANK(E31)),NOT(ISNUMBER(E31)))),"Eingabe prüfen",IF(OR(E31&lt;0,E31&gt;ROUND(MOD(D31-C31,1)*1440,8)),"Pause prüfen",(ROUND(MOD(D31-C31,1)*1440,8)-E31)/60)))</x:f>
      </x:c>
      <x:c r="G31" s="118"/>
      <x:c r="H31" s="118"/>
      <x:c r="I31" s="119"/>
      <x:c r="J31" s="119"/>
    </x:row>
    <x:row r="32">
      <x:c r="A32" s="114" t="n">
        <x:f>IF(21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21),"")</x:f>
        <x:v>46408</x:v>
      </x:c>
      <x:c r="B32" s="115" t="str">
        <x:f>IF(A32="","",CHOOSE(WEEKDAY(A32,2),"Mo","Di","Mi","Do","Fr","Sa","So"))</x:f>
        <x:v>Do</x:v>
      </x:c>
      <x:c r="C32" s="116"/>
      <x:c r="D32" s="116"/>
      <x:c r="E32" s="117"/>
      <x:c r="F32" s="117" t="str">
        <x:f>IF(AND(ISBLANK(C32),ISBLANK(D32),ISBLANK(E32)),"",IF(OR(A32="",ISBLANK(C32),ISBLANK(D32),NOT(ISNUMBER(C32)),NOT(ISNUMBER(D32)),C32&lt;0,C32&gt;=1,D32&lt;0,D32&gt;=1,AND(NOT(ISBLANK(E32)),NOT(ISNUMBER(E32)))),"Eingabe prüfen",IF(OR(E32&lt;0,E32&gt;ROUND(MOD(D32-C32,1)*1440,8)),"Pause prüfen",(ROUND(MOD(D32-C32,1)*1440,8)-E32)/60)))</x:f>
      </x:c>
      <x:c r="G32" s="118"/>
      <x:c r="H32" s="118"/>
      <x:c r="I32" s="119"/>
      <x:c r="J32" s="119"/>
    </x:row>
    <x:row r="33">
      <x:c r="A33" s="114" t="n">
        <x:f>IF(22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22),"")</x:f>
        <x:v>46409</x:v>
      </x:c>
      <x:c r="B33" s="115" t="str">
        <x:f>IF(A33="","",CHOOSE(WEEKDAY(A33,2),"Mo","Di","Mi","Do","Fr","Sa","So"))</x:f>
        <x:v>Fr</x:v>
      </x:c>
      <x:c r="C33" s="116"/>
      <x:c r="D33" s="116"/>
      <x:c r="E33" s="117"/>
      <x:c r="F33" s="117" t="str">
        <x:f>IF(AND(ISBLANK(C33),ISBLANK(D33),ISBLANK(E33)),"",IF(OR(A33="",ISBLANK(C33),ISBLANK(D33),NOT(ISNUMBER(C33)),NOT(ISNUMBER(D33)),C33&lt;0,C33&gt;=1,D33&lt;0,D33&gt;=1,AND(NOT(ISBLANK(E33)),NOT(ISNUMBER(E33)))),"Eingabe prüfen",IF(OR(E33&lt;0,E33&gt;ROUND(MOD(D33-C33,1)*1440,8)),"Pause prüfen",(ROUND(MOD(D33-C33,1)*1440,8)-E33)/60)))</x:f>
      </x:c>
      <x:c r="G33" s="118"/>
      <x:c r="H33" s="118"/>
      <x:c r="I33" s="119"/>
      <x:c r="J33" s="119"/>
    </x:row>
    <x:row r="34">
      <x:c r="A34" s="114" t="n">
        <x:f>IF(23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23),"")</x:f>
        <x:v>46410</x:v>
      </x:c>
      <x:c r="B34" s="115" t="str">
        <x:f>IF(A34="","",CHOOSE(WEEKDAY(A34,2),"Mo","Di","Mi","Do","Fr","Sa","So"))</x:f>
        <x:v>Sa</x:v>
      </x:c>
      <x:c r="C34" s="116"/>
      <x:c r="D34" s="116"/>
      <x:c r="E34" s="117"/>
      <x:c r="F34" s="117" t="str">
        <x:f>IF(AND(ISBLANK(C34),ISBLANK(D34),ISBLANK(E34)),"",IF(OR(A34="",ISBLANK(C34),ISBLANK(D34),NOT(ISNUMBER(C34)),NOT(ISNUMBER(D34)),C34&lt;0,C34&gt;=1,D34&lt;0,D34&gt;=1,AND(NOT(ISBLANK(E34)),NOT(ISNUMBER(E34)))),"Eingabe prüfen",IF(OR(E34&lt;0,E34&gt;ROUND(MOD(D34-C34,1)*1440,8)),"Pause prüfen",(ROUND(MOD(D34-C34,1)*1440,8)-E34)/60)))</x:f>
      </x:c>
      <x:c r="G34" s="118"/>
      <x:c r="H34" s="118"/>
      <x:c r="I34" s="119"/>
      <x:c r="J34" s="119"/>
    </x:row>
    <x:row r="35">
      <x:c r="A35" s="114" t="n">
        <x:f>IF(24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24),"")</x:f>
        <x:v>46411</x:v>
      </x:c>
      <x:c r="B35" s="115" t="str">
        <x:f>IF(A35="","",CHOOSE(WEEKDAY(A35,2),"Mo","Di","Mi","Do","Fr","Sa","So"))</x:f>
        <x:v>So</x:v>
      </x:c>
      <x:c r="C35" s="116"/>
      <x:c r="D35" s="116"/>
      <x:c r="E35" s="117"/>
      <x:c r="F35" s="117" t="str">
        <x:f>IF(AND(ISBLANK(C35),ISBLANK(D35),ISBLANK(E35)),"",IF(OR(A35="",ISBLANK(C35),ISBLANK(D35),NOT(ISNUMBER(C35)),NOT(ISNUMBER(D35)),C35&lt;0,C35&gt;=1,D35&lt;0,D35&gt;=1,AND(NOT(ISBLANK(E35)),NOT(ISNUMBER(E35)))),"Eingabe prüfen",IF(OR(E35&lt;0,E35&gt;ROUND(MOD(D35-C35,1)*1440,8)),"Pause prüfen",(ROUND(MOD(D35-C35,1)*1440,8)-E35)/60)))</x:f>
      </x:c>
      <x:c r="G35" s="118"/>
      <x:c r="H35" s="118"/>
      <x:c r="I35" s="119"/>
      <x:c r="J35" s="119"/>
    </x:row>
    <x:row r="36">
      <x:c r="A36" s="114" t="n">
        <x:f>IF(25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25),"")</x:f>
        <x:v>46412</x:v>
      </x:c>
      <x:c r="B36" s="115" t="str">
        <x:f>IF(A36="","",CHOOSE(WEEKDAY(A36,2),"Mo","Di","Mi","Do","Fr","Sa","So"))</x:f>
        <x:v>Mo</x:v>
      </x:c>
      <x:c r="C36" s="116"/>
      <x:c r="D36" s="116"/>
      <x:c r="E36" s="117"/>
      <x:c r="F36" s="117" t="str">
        <x:f>IF(AND(ISBLANK(C36),ISBLANK(D36),ISBLANK(E36)),"",IF(OR(A36="",ISBLANK(C36),ISBLANK(D36),NOT(ISNUMBER(C36)),NOT(ISNUMBER(D36)),C36&lt;0,C36&gt;=1,D36&lt;0,D36&gt;=1,AND(NOT(ISBLANK(E36)),NOT(ISNUMBER(E36)))),"Eingabe prüfen",IF(OR(E36&lt;0,E36&gt;ROUND(MOD(D36-C36,1)*1440,8)),"Pause prüfen",(ROUND(MOD(D36-C36,1)*1440,8)-E36)/60)))</x:f>
      </x:c>
      <x:c r="G36" s="118"/>
      <x:c r="H36" s="118"/>
      <x:c r="I36" s="119"/>
      <x:c r="J36" s="119"/>
    </x:row>
    <x:row r="37">
      <x:c r="A37" s="114" t="n">
        <x:f>IF(26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26),"")</x:f>
        <x:v>46413</x:v>
      </x:c>
      <x:c r="B37" s="115" t="str">
        <x:f>IF(A37="","",CHOOSE(WEEKDAY(A37,2),"Mo","Di","Mi","Do","Fr","Sa","So"))</x:f>
        <x:v>Di</x:v>
      </x:c>
      <x:c r="C37" s="116"/>
      <x:c r="D37" s="116"/>
      <x:c r="E37" s="117"/>
      <x:c r="F37" s="117" t="str">
        <x:f>IF(AND(ISBLANK(C37),ISBLANK(D37),ISBLANK(E37)),"",IF(OR(A37="",ISBLANK(C37),ISBLANK(D37),NOT(ISNUMBER(C37)),NOT(ISNUMBER(D37)),C37&lt;0,C37&gt;=1,D37&lt;0,D37&gt;=1,AND(NOT(ISBLANK(E37)),NOT(ISNUMBER(E37)))),"Eingabe prüfen",IF(OR(E37&lt;0,E37&gt;ROUND(MOD(D37-C37,1)*1440,8)),"Pause prüfen",(ROUND(MOD(D37-C37,1)*1440,8)-E37)/60)))</x:f>
      </x:c>
      <x:c r="G37" s="118"/>
      <x:c r="H37" s="118"/>
      <x:c r="I37" s="119"/>
      <x:c r="J37" s="119"/>
    </x:row>
    <x:row r="38">
      <x:c r="A38" s="114" t="n">
        <x:f>IF(27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27),"")</x:f>
        <x:v>46414</x:v>
      </x:c>
      <x:c r="B38" s="115" t="str">
        <x:f>IF(A38="","",CHOOSE(WEEKDAY(A38,2),"Mo","Di","Mi","Do","Fr","Sa","So"))</x:f>
        <x:v>Mi</x:v>
      </x:c>
      <x:c r="C38" s="116"/>
      <x:c r="D38" s="116"/>
      <x:c r="E38" s="117"/>
      <x:c r="F38" s="117" t="str">
        <x:f>IF(AND(ISBLANK(C38),ISBLANK(D38),ISBLANK(E38)),"",IF(OR(A38="",ISBLANK(C38),ISBLANK(D38),NOT(ISNUMBER(C38)),NOT(ISNUMBER(D38)),C38&lt;0,C38&gt;=1,D38&lt;0,D38&gt;=1,AND(NOT(ISBLANK(E38)),NOT(ISNUMBER(E38)))),"Eingabe prüfen",IF(OR(E38&lt;0,E38&gt;ROUND(MOD(D38-C38,1)*1440,8)),"Pause prüfen",(ROUND(MOD(D38-C38,1)*1440,8)-E38)/60)))</x:f>
      </x:c>
      <x:c r="G38" s="118"/>
      <x:c r="H38" s="118"/>
      <x:c r="I38" s="119"/>
      <x:c r="J38" s="119"/>
    </x:row>
    <x:row r="39">
      <x:c r="A39" s="114" t="n">
        <x:f>IF(28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28),"")</x:f>
        <x:v>46415</x:v>
      </x:c>
      <x:c r="B39" s="115" t="str">
        <x:f>IF(A39="","",CHOOSE(WEEKDAY(A39,2),"Mo","Di","Mi","Do","Fr","Sa","So"))</x:f>
        <x:v>Do</x:v>
      </x:c>
      <x:c r="C39" s="116"/>
      <x:c r="D39" s="116"/>
      <x:c r="E39" s="117"/>
      <x:c r="F39" s="117" t="str">
        <x:f>IF(AND(ISBLANK(C39),ISBLANK(D39),ISBLANK(E39)),"",IF(OR(A39="",ISBLANK(C39),ISBLANK(D39),NOT(ISNUMBER(C39)),NOT(ISNUMBER(D39)),C39&lt;0,C39&gt;=1,D39&lt;0,D39&gt;=1,AND(NOT(ISBLANK(E39)),NOT(ISNUMBER(E39)))),"Eingabe prüfen",IF(OR(E39&lt;0,E39&gt;ROUND(MOD(D39-C39,1)*1440,8)),"Pause prüfen",(ROUND(MOD(D39-C39,1)*1440,8)-E39)/60)))</x:f>
      </x:c>
      <x:c r="G39" s="118"/>
      <x:c r="H39" s="118"/>
      <x:c r="I39" s="119"/>
      <x:c r="J39" s="119"/>
    </x:row>
    <x:row r="40">
      <x:c r="A40" s="114" t="n">
        <x:f>IF(29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29),"")</x:f>
        <x:v>46416</x:v>
      </x:c>
      <x:c r="B40" s="115" t="str">
        <x:f>IF(A40="","",CHOOSE(WEEKDAY(A40,2),"Mo","Di","Mi","Do","Fr","Sa","So"))</x:f>
        <x:v>Fr</x:v>
      </x:c>
      <x:c r="C40" s="116"/>
      <x:c r="D40" s="116"/>
      <x:c r="E40" s="117"/>
      <x:c r="F40" s="117" t="str">
        <x:f>IF(AND(ISBLANK(C40),ISBLANK(D40),ISBLANK(E40)),"",IF(OR(A40="",ISBLANK(C40),ISBLANK(D40),NOT(ISNUMBER(C40)),NOT(ISNUMBER(D40)),C40&lt;0,C40&gt;=1,D40&lt;0,D40&gt;=1,AND(NOT(ISBLANK(E40)),NOT(ISNUMBER(E40)))),"Eingabe prüfen",IF(OR(E40&lt;0,E40&gt;ROUND(MOD(D40-C40,1)*1440,8)),"Pause prüfen",(ROUND(MOD(D40-C40,1)*1440,8)-E40)/60)))</x:f>
      </x:c>
      <x:c r="G40" s="118"/>
      <x:c r="H40" s="118"/>
      <x:c r="I40" s="119"/>
      <x:c r="J40" s="119"/>
    </x:row>
    <x:row r="41">
      <x:c r="A41" s="114" t="n">
        <x:f>IF(30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30),"")</x:f>
        <x:v>46417</x:v>
      </x:c>
      <x:c r="B41" s="115" t="str">
        <x:f>IF(A41="","",CHOOSE(WEEKDAY(A41,2),"Mo","Di","Mi","Do","Fr","Sa","So"))</x:f>
        <x:v>Sa</x:v>
      </x:c>
      <x:c r="C41" s="116"/>
      <x:c r="D41" s="116"/>
      <x:c r="E41" s="117"/>
      <x:c r="F41" s="117" t="str">
        <x:f>IF(AND(ISBLANK(C41),ISBLANK(D41),ISBLANK(E41)),"",IF(OR(A41="",ISBLANK(C41),ISBLANK(D41),NOT(ISNUMBER(C41)),NOT(ISNUMBER(D41)),C41&lt;0,C41&gt;=1,D41&lt;0,D41&gt;=1,AND(NOT(ISBLANK(E41)),NOT(ISNUMBER(E41)))),"Eingabe prüfen",IF(OR(E41&lt;0,E41&gt;ROUND(MOD(D41-C41,1)*1440,8)),"Pause prüfen",(ROUND(MOD(D41-C41,1)*1440,8)-E41)/60)))</x:f>
      </x:c>
      <x:c r="G41" s="118"/>
      <x:c r="H41" s="118"/>
      <x:c r="I41" s="119"/>
      <x:c r="J41" s="119"/>
    </x:row>
    <x:row r="42">
      <x:c r="A42" s="114" t="n">
        <x:f>IF(31&lt;=DAY(EOMONTH(DATE($B$6,MATCH($B$7,{"Januar","Februar","März","April","Mai","Juni","Juli","August","September","Oktober","November","Dezember"},0),1),0)),DATE($B$6,MATCH($B$7,{"Januar","Februar","März","April","Mai","Juni","Juli","August","September","Oktober","November","Dezember"},0),31),"")</x:f>
        <x:v>46418</x:v>
      </x:c>
      <x:c r="B42" s="115" t="str">
        <x:f>IF(A42="","",CHOOSE(WEEKDAY(A42,2),"Mo","Di","Mi","Do","Fr","Sa","So"))</x:f>
        <x:v>So</x:v>
      </x:c>
      <x:c r="C42" s="116"/>
      <x:c r="D42" s="116"/>
      <x:c r="E42" s="117"/>
      <x:c r="F42" s="117" t="str">
        <x:f>IF(AND(ISBLANK(C42),ISBLANK(D42),ISBLANK(E42)),"",IF(OR(A42="",ISBLANK(C42),ISBLANK(D42),NOT(ISNUMBER(C42)),NOT(ISNUMBER(D42)),C42&lt;0,C42&gt;=1,D42&lt;0,D42&gt;=1,AND(NOT(ISBLANK(E42)),NOT(ISNUMBER(E42)))),"Eingabe prüfen",IF(OR(E42&lt;0,E42&gt;ROUND(MOD(D42-C42,1)*1440,8)),"Pause prüfen",(ROUND(MOD(D42-C42,1)*1440,8)-E42)/60)))</x:f>
      </x:c>
      <x:c r="G42" s="118"/>
      <x:c r="H42" s="118"/>
      <x:c r="I42" s="119"/>
      <x:c r="J42" s="119"/>
    </x:row>
    <x:row r="43">
      <x:c r="A43" s="112"/>
      <x:c r="B43" s="112"/>
      <x:c r="C43" s="112"/>
      <x:c r="D43" s="112"/>
      <x:c r="E43" s="112"/>
      <x:c r="F43" s="112"/>
      <x:c r="G43" s="112"/>
      <x:c r="H43" s="112"/>
      <x:c r="I43" s="112"/>
      <x:c r="J43" s="112"/>
    </x:row>
    <x:row r="44">
      <x:c r="A44" s="111" t="str">
        <x:v>Bestaetigung</x:v>
      </x:c>
      <x:c r="B44" s="120" t="str">
        <x:v>Bestaetigung</x:v>
      </x:c>
      <x:c r="C44" s="120" t="str">
        <x:v>Bestaetigung</x:v>
      </x:c>
      <x:c r="D44" s="120" t="str">
        <x:v>Bestaetigung</x:v>
      </x:c>
      <x:c r="E44" s="112"/>
      <x:c r="F44" s="112"/>
      <x:c r="G44" s="112"/>
      <x:c r="H44" s="112"/>
      <x:c r="I44" s="112"/>
      <x:c r="J44" s="112"/>
    </x:row>
    <x:row r="45" ht="25" customHeight="1">
      <x:c r="A45" s="124" t="str">
        <x:v>2027: Monat in B7 wählen. Je Zeile ein Zeitintervall unter 24 Stunden; tatsächliche Pause in Minuten eintragen.</x:v>
      </x:c>
      <x:c r="B45" s="124" t="str"/>
      <x:c r="C45" s="124" t="str">
        <x:v>Datum</x:v>
      </x:c>
      <x:c r="D45" s="124" t="str"/>
      <x:c r="E45" s="125"/>
      <x:c r="F45" s="125"/>
      <x:c r="G45" s="125"/>
      <x:c r="H45" s="125"/>
      <x:c r="I45" s="125"/>
      <x:c r="J45" s="125"/>
    </x:row>
    <x:row r="46" ht="25" customHeight="1">
      <x:c r="A46" s="124" t="str">
        <x:v>Ende vor Beginn = Folgetag. Zeitumstellung, geteilte Dienste und Monatswechsel separat dokumentieren.</x:v>
      </x:c>
      <x:c r="B46" s="126" t="str"/>
      <x:c r="C46" s="124" t="str">
        <x:v>Datum</x:v>
      </x:c>
      <x:c r="D46" s="126" t="str"/>
      <x:c r="E46" s="125"/>
      <x:c r="F46" s="125"/>
      <x:c r="G46" s="125"/>
      <x:c r="H46" s="125"/>
      <x:c r="I46" s="125"/>
      <x:c r="J46" s="125"/>
    </x:row>
    <x:row r="47" ht="25" customHeight="1">
      <x:c r="A47" s="124" t="str">
        <x:v>Minijob-Orientierung für Deutschland; keine Status- oder Lohnabrechnungsprüfung. Quellen und Grenzen: Blatt Hinweise.</x:v>
      </x:c>
      <x:c r="B47" s="124" t="str">
        <x:v>Die Vorlage ist eine Arbeitshilfe. Bitte pruefe branchenspezifische Pflichten und Tarifregeln im Einzelfall.</x:v>
      </x:c>
      <x:c r="C47" s="124" t="str"/>
      <x:c r="D47" s="124" t="str"/>
      <x:c r="E47" s="125"/>
      <x:c r="F47" s="125"/>
      <x:c r="G47" s="125"/>
      <x:c r="H47" s="125"/>
      <x:c r="I47" s="125"/>
      <x:c r="J47" s="125"/>
    </x:row>
    <x:row r="48" ht="25" customHeight="1">
      <x:c r="A48" s="124" t="str">
        <x:v>Bei „Eingabe prüfen“ / „Pause prüfen“ ist die Monatssumme unvollständig. Fehler vor Verwendung korrigieren.</x:v>
      </x:c>
      <x:c r="B48" s="124" t="str">
        <x:v>shiftdesk.app/vorlagen/stundenzettel</x:v>
      </x:c>
      <x:c r="C48" s="124" t="str"/>
      <x:c r="D48" s="124" t="str"/>
      <x:c r="E48" s="125"/>
      <x:c r="F48" s="125"/>
      <x:c r="G48" s="125"/>
      <x:c r="H48" s="125"/>
      <x:c r="I48" s="125"/>
      <x:c r="J48" s="125"/>
    </x:row>
  </x:sheetData>
  <x:mergeCells>
    <x:mergeCell ref="A1:J1"/>
    <x:mergeCell ref="A2:J2"/>
    <x:mergeCell ref="A44:D44"/>
    <x:mergeCell ref="A45:J45"/>
    <x:mergeCell ref="A46:J46"/>
    <x:mergeCell ref="A47:J47"/>
    <x:mergeCell ref="A48:J48"/>
    <x:mergeCell ref="A9:J9"/>
  </x:mergeCells>
  <x:conditionalFormatting sqref="J6:J6">
    <x:cfRule type="containsText" dxfId="0" priority="1" operator="containsText" text="Grenze"/>
    <x:cfRule type="containsText" dxfId="1" priority="2" operator="containsText" text="unter"/>
  </x:conditionalFormatting>
  <x:dataValidations count="2">
    <x:dataValidation type="list" sqref="B6">
      <x:formula1>"2027"</x:formula1>
    </x:dataValidation>
    <x:dataValidation type="list" sqref="B7">
      <x:formula1>"Januar,Februar,März,April,Mai,Juni,Juli,August,September,Oktober,November,Dezember"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5" hidden="0" customWidth="1"/>
    <x:col min="3" max="3" width="72" hidden="0" customWidth="1"/>
  </x:cols>
  <x:sheetData>
    <x:row r="1" ht="32" customHeight="1">
      <x:c r="A1" s="96" t="str">
        <x:v>Minijob-Orientierung 2027 (Deutschland)</x:v>
      </x:c>
      <x:c r="B1" s="77"/>
      <x:c r="C1" s="77"/>
    </x:row>
    <x:row r="2">
      <x:c r="A2" s="77" t="str">
        <x:v>Orientierung fuer Arbeitgeber: Mindestlohn, Monatsgrenze und Nachweispflichten</x:v>
      </x:c>
      <x:c r="B2" s="77" t="str">
        <x:v>Orientierung fuer Arbeitgeber: Mindestlohn, Monatsgrenze und Nachweispflichten</x:v>
      </x:c>
      <x:c r="C2" s="77" t="str">
        <x:v>Orientierung fuer Arbeitgeber: Mindestlohn, Monatsgrenze und Nachweispflichten</x:v>
      </x:c>
    </x:row>
    <x:row r="3">
      <x:c r="A3" s="77"/>
      <x:c r="B3" s="77"/>
      <x:c r="C3" s="77"/>
    </x:row>
    <x:row r="4">
      <x:c r="A4" s="83"/>
      <x:c r="B4" s="83"/>
      <x:c r="C4" s="83"/>
    </x:row>
    <x:row r="5">
      <x:c r="A5" s="133" t="str">
        <x:v>Kennzahl</x:v>
      </x:c>
      <x:c r="B5" s="133" t="str">
        <x:v>Wert</x:v>
      </x:c>
      <x:c r="C5" s="133" t="str">
        <x:v>Hinweis</x:v>
      </x:c>
    </x:row>
    <x:row r="6" ht="42" customHeight="1">
      <x:c r="A6" s="134" t="str">
        <x:v>Gesetzlicher Mindestlohn 2027</x:v>
      </x:c>
      <x:c r="B6" s="135" t="n">
        <x:v>14.6</x:v>
      </x:c>
      <x:c r="C6" s="100" t="str">
        <x:v>Ab 01.01.2027; Ausnahmen und höhere Branchenlöhne prüfen.</x:v>
      </x:c>
    </x:row>
    <x:row r="7" ht="42" customHeight="1">
      <x:c r="A7" s="134" t="str">
        <x:v>Minijob-Verdienstgrenze 2027</x:v>
      </x:c>
      <x:c r="B7" s="135" t="n">
        <x:v>633</x:v>
      </x:c>
      <x:c r="C7" s="100" t="str">
        <x:v>Regelmäßiges Entgelt beurteilen; Sonderfälle separat prüfen.</x:v>
      </x:c>
    </x:row>
    <x:row r="8" ht="42" customHeight="1">
      <x:c r="A8" s="134" t="str">
        <x:v>Stunden bei Mindestlohn</x:v>
      </x:c>
      <x:c r="B8" s="135" t="n">
        <x:f>B7/B6</x:f>
        <x:v>43.35616438356165</x:v>
      </x:c>
      <x:c r="C8" s="100" t="str">
        <x:v>Reiner Rechenwert, keine zulässige Höchstarbeitszeit.</x:v>
      </x:c>
    </x:row>
    <x:row r="9" ht="42" customHeight="1">
      <x:c r="A9" s="134" t="str">
        <x:v>Stunden aus Monatsnachweis</x:v>
      </x:c>
      <x:c r="B9" s="135" t="n">
        <x:f>'Monatsnachweis'!J4</x:f>
        <x:v>0</x:v>
      </x:c>
      <x:c r="C9" s="100" t="str">
        <x:v>Summe aus Arbeitszeit-Spalte</x:v>
      </x:c>
    </x:row>
    <x:row r="10" ht="42" customHeight="1">
      <x:c r="A10" s="134" t="str">
        <x:v>Stundenlohn aus Monatsnachweis</x:v>
      </x:c>
      <x:c r="B10" s="135" t="n">
        <x:f>'Monatsnachweis'!E7</x:f>
        <x:v>14.6</x:v>
      </x:c>
      <x:c r="C10" s="100" t="str">
        <x:v>anpassbar auf Blatt Monatsnachweis</x:v>
      </x:c>
    </x:row>
    <x:row r="11" ht="42" customHeight="1">
      <x:c r="A11" s="134" t="str">
        <x:v>Brutto aus Monatsnachweis</x:v>
      </x:c>
      <x:c r="B11" s="135" t="n">
        <x:f>IF(ISNUMBER(B9),B9*B10,"Eingaben prüfen")</x:f>
        <x:v>0</x:v>
      </x:c>
      <x:c r="C11" s="100" t="str">
        <x:v>ohne Zuschlaege und Sonderzahlungen</x:v>
      </x:c>
    </x:row>
    <x:row r="12" ht="42" customHeight="1">
      <x:c r="A12" s="134" t="str">
        <x:v>Einordnung</x:v>
      </x:c>
      <x:c r="B12" s="136" t="str">
        <x:f>IF(NOT(ISNUMBER(B11)),"Eingaben prüfen",IF(COUNT('Monatsnachweis'!F12:F42)=0,"Noch keine Zeiten",IF(B11&gt;B7,"Grenze prüfen","Sonderfälle prüfen")))</x:f>
        <x:v>Noch keine Zeiten</x:v>
      </x:c>
      <x:c r="C12" s="100" t="str">
        <x:v>Bei Ueberschreitung Status und Entgeltbestandteile pruefen</x:v>
      </x:c>
    </x:row>
    <x:row r="13" ht="42" customHeight="1">
      <x:c r="A13" s="134" t="str">
        <x:v>Dokumentationsfrist</x:v>
      </x:c>
      <x:c r="B13" s="100" t="str">
        <x:v>§ 17 MiLoG</x:v>
      </x:c>
      <x:c r="C13" s="100" t="str">
        <x:v>Soweit anwendbar: spätestens bis zum Ablauf des siebten Folgetages.</x:v>
      </x:c>
    </x:row>
    <x:row r="14" ht="42" customHeight="1">
      <x:c r="A14" s="137"/>
      <x:c r="B14" s="137"/>
      <x:c r="C14" s="137"/>
    </x:row>
    <x:row r="15" ht="42" customHeight="1">
      <x:c r="A15" s="137"/>
      <x:c r="B15" s="137"/>
      <x:c r="C15" s="137"/>
    </x:row>
    <x:row r="16" ht="42" customHeight="1">
      <x:c r="A16" s="138" t="str">
        <x:v>Praxis-Check</x:v>
      </x:c>
      <x:c r="B16" s="138" t="str">
        <x:v>Status</x:v>
      </x:c>
      <x:c r="C16" s="138" t="str">
        <x:v>Was du pruefen solltest</x:v>
      </x:c>
    </x:row>
    <x:row r="17" ht="42" customHeight="1">
      <x:c r="A17" s="104" t="str">
        <x:v>Beginn, Ende und Dauer erfasst</x:v>
      </x:c>
      <x:c r="B17" s="104" t="str">
        <x:v>offen</x:v>
      </x:c>
      <x:c r="C17" s="104" t="str">
        <x:v>Jeder Arbeitstag sollte nachvollziehbar dokumentiert sein.</x:v>
      </x:c>
    </x:row>
    <x:row r="18" ht="42" customHeight="1">
      <x:c r="A18" s="104" t="str">
        <x:v>Pausen herausgerechnet</x:v>
      </x:c>
      <x:c r="B18" s="104" t="str">
        <x:v>offen</x:v>
      </x:c>
      <x:c r="C18" s="104" t="str">
        <x:v>Pausen zaehlen nicht als Arbeitszeit.</x:v>
      </x:c>
    </x:row>
    <x:row r="19" ht="42" customHeight="1">
      <x:c r="A19" s="104" t="str">
        <x:v>Nachweis fristgerecht gefuehrt</x:v>
      </x:c>
      <x:c r="B19" s="104" t="str">
        <x:v>offen</x:v>
      </x:c>
      <x:c r="C19" s="104" t="str">
        <x:v>Bei MiLoG-Dokumentationspflicht bis spaetestens 7 Tage nach Arbeitsleistung.</x:v>
      </x:c>
    </x:row>
    <x:row r="20" ht="42" customHeight="1">
      <x:c r="A20" s="104" t="str">
        <x:v>Aufbewahrung gesichert</x:v>
      </x:c>
      <x:c r="B20" s="104" t="str">
        <x:v>offen</x:v>
      </x:c>
      <x:c r="C20" s="104" t="str">
        <x:v>Bei § 17 MiLoG mindestens zwei Jahre; weitere Pflichten separat prüfen.</x:v>
      </x:c>
    </x:row>
    <x:row r="21" ht="42" customHeight="1">
      <x:c r="A21" s="104" t="str">
        <x:v>Elektronische Erfassung geprueft</x:v>
      </x:c>
      <x:c r="B21" s="104" t="str">
        <x:v>offen</x:v>
      </x:c>
      <x:c r="C21" s="104" t="str">
        <x:v>Anforderungen des konkreten Betriebs prüfen; siehe BMAS-Quelle im Blatt Hinweise.</x:v>
      </x:c>
    </x:row>
  </x:sheetData>
  <x:mergeCells>
    <x:mergeCell ref="A1:C1"/>
    <x:mergeCell ref="A2:C2"/>
  </x:mergeCells>
  <x:conditionalFormatting sqref="B12:B12">
    <x:cfRule type="containsText" dxfId="2" priority="1" operator="containsText" text="Grenze"/>
    <x:cfRule type="containsText" dxfId="3" priority="2" operator="containsText" text="unter"/>
  </x:conditionalFormatting>
  <x:dataValidations count="1">
    <x:dataValidation type="list" sqref="B17:B21">
      <x:formula1>"offen,ok,pruefen"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05" hidden="0" customWidth="1"/>
  </x:cols>
  <x:sheetData>
    <x:row r="1" ht="32" customHeight="1">
      <x:c r="A1" s="96" t="str">
        <x:v>Hinweise und Quellen</x:v>
      </x:c>
      <x:c r="B1" s="77" t="str">
        <x:v>Hinweise und Quellen</x:v>
      </x:c>
    </x:row>
    <x:row r="2">
      <x:c r="A2" s="77" t="str">
        <x:v>Stand: 13.09.2026. Arbeitshilfe für Deutschland; keine Rechtsberatung oder automatische Compliance-Prüfung.</x:v>
      </x:c>
      <x:c r="B2" s="77" t="str">
        <x:v>Stand: 2026-08-08. Keine Rechtsberatung, sondern eine praktische Vorlage fuer Arbeitgeber.</x:v>
      </x:c>
    </x:row>
    <x:row r="3">
      <x:c r="A3" s="77"/>
      <x:c r="B3" s="77"/>
    </x:row>
    <x:row r="4">
      <x:c r="A4" s="83"/>
      <x:c r="B4" s="83"/>
    </x:row>
    <x:row r="5">
      <x:c r="A5" s="139" t="str">
        <x:v>Thema</x:v>
      </x:c>
      <x:c r="B5" s="139" t="str">
        <x:v>Hinweis</x:v>
      </x:c>
    </x:row>
    <x:row r="6" ht="65" customHeight="1">
      <x:c r="A6" s="140" t="str">
        <x:v>Arbeitszeit</x:v>
      </x:c>
      <x:c r="B6" s="104" t="str">
        <x:v>Beginn, Ende und tatsächliche Pause getrennt erfassen. Die Formel berechnet Uhrzeitdifferenzen unter 24 Stunden, auch über Mitternacht.</x:v>
      </x:c>
    </x:row>
    <x:row r="7" ht="65" customHeight="1">
      <x:c r="A7" s="140" t="str">
        <x:v>Grenzen der Berechnung</x:v>
      </x:c>
      <x:c r="B7" s="104" t="str">
        <x:v>Zeitumstellungen und mehrere Intervalle je Tag werden nicht automatisch abgebildet. Bei Monatswechsel den Zeitraum nachvollziehbar aufteilen.</x:v>
      </x:c>
    </x:row>
    <x:row r="8" ht="65" customHeight="1">
      <x:c r="A8" s="140" t="str">
        <x:v>Dokumentation</x:v>
      </x:c>
      <x:c r="B8" s="104" t="str">
        <x:v>Soweit § 17 MiLoG gilt: Beginn, Ende und Dauer spätestens bis zum Ablauf des siebten Folgetages dokumentieren und mindestens zwei Jahre aufbewahren. Ausnahmen und weitere Pflichten prüfen.</x:v>
      </x:c>
    </x:row>
    <x:row r="9" ht="65" customHeight="1">
      <x:c r="A9" s="140" t="str">
        <x:v>Minijob 2027</x:v>
      </x:c>
      <x:c r="B9" s="104" t="str">
        <x:v>Ab 01.01.2027: gesetzlicher Mindestlohn 14,60 EUR/h; Minijob-Verdienstgrenze 633 EUR/Monat. Eingetragener Stundenlohn ist anpassbar. Sonderzahlungen, mehrere Jobs und das regelmäßige Entgelt separat beurteilen.</x:v>
      </x:c>
    </x:row>
    <x:row r="10" ht="65" customHeight="1">
      <x:c r="A10" s="140" t="str">
        <x:v>Verwendung</x:v>
      </x:c>
      <x:c r="B10" s="104" t="str">
        <x:v>Für jeden Monat eine eigene Kopie speichern. Eingabefehler vor Übernahme von Summen korrigieren. Diese Datei ist für 2027 voreingestellt; bei anderen Jahren Grenzwerte und Quellen neu prüfen.</x:v>
      </x:c>
    </x:row>
    <x:row r="11" ht="38" customHeight="1">
      <x:c r="A11" s="140" t="str">
        <x:v>Quelle BMAS Arbeitszeiterfassung</x:v>
      </x:c>
      <x:c r="B11" s="104" t="str">
        <x:v>https://www.bmas.de/DE/Arbeit/Arbeitsrecht/Arbeitnehmerrechte/Regelungen-zur-Arbeitszeit/Fragen-und-Antworten/faq-arbeitszeiterfassung.html</x:v>
      </x:c>
    </x:row>
    <x:row r="12" ht="38" customHeight="1">
      <x:c r="A12" s="140" t="str">
        <x:v>Quelle BMAS Dokumentationspflicht</x:v>
      </x:c>
      <x:c r="B12" s="104" t="str">
        <x:v>https://www.bmas.de/DE/Arbeit/Arbeitsrecht/Mindestlohn/Dokumentationspflicht/dokumentationspflicht-art.html</x:v>
      </x:c>
    </x:row>
    <x:row r="13" ht="38" customHeight="1">
      <x:c r="A13" s="140" t="str">
        <x:v>Quelle Minijob 2027</x:v>
      </x:c>
      <x:c r="B13" s="104" t="str">
        <x:v>https://magazin.minijob-zentrale.de/geringfuegigkeits-richtlinien-minijob-2026/</x:v>
      </x:c>
    </x:row>
    <x:row r="14" ht="38" customHeight="1">
      <x:c r="A14" s="141" t="str">
        <x:v>Quelle Mindestlohn</x:v>
      </x:c>
      <x:c r="B14" s="141" t="str">
        <x:v>https://www.gesetze-im-internet.de/milov5/__1.html</x:v>
      </x:c>
    </x:row>
    <x:row r="15" ht="38" customHeight="1">
      <x:c r="A15" s="141" t="str">
        <x:v>Quelle Dokumentation</x:v>
      </x:c>
      <x:c r="B15" s="141" t="str">
        <x:v>https://www.gesetze-im-internet.de/milog/__17.html</x:v>
      </x:c>
    </x:row>
  </x:sheetData>
  <x:mergeCells>
    <x:mergeCell ref="A1:B1"/>
    <x:mergeCell ref="A2:B2"/>
  </x:mergeCells>
  <x:pageMargins left="0.7" right="0.7" top="0.75" bottom="0.75" header="0.3" footer="0.3"/>
</x:worksheet>
</file>